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" yWindow="610" windowWidth="18880" windowHeight="13670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_xlnm.Print_Area" localSheetId="1">'Balance (D)'!$A$1:$E$38</definedName>
    <definedName name="_xlnm.Print_Area" localSheetId="2">'Cash Flow Bericht (D)'!$A$1:$E$37</definedName>
    <definedName name="_xlnm.Print_Area" localSheetId="0">'GuV (D) YTD'!$A$1:$I$43</definedName>
    <definedName name="_xlnm.Print_Area" localSheetId="4">'Segmentbericht (D)'!$A$1:$U$17</definedName>
  </definedNames>
  <calcPr calcId="162913" fullPrecision="0"/>
</workbook>
</file>

<file path=xl/calcChain.xml><?xml version="1.0" encoding="utf-8"?>
<calcChain xmlns="http://schemas.openxmlformats.org/spreadsheetml/2006/main">
  <c r="I32" i="5" l="1"/>
  <c r="G32" i="5"/>
  <c r="E32" i="5"/>
  <c r="C32" i="5"/>
  <c r="E3" i="6"/>
  <c r="C3" i="6"/>
  <c r="E3" i="3"/>
  <c r="C3" i="3"/>
</calcChain>
</file>

<file path=xl/sharedStrings.xml><?xml version="1.0" encoding="utf-8"?>
<sst xmlns="http://schemas.openxmlformats.org/spreadsheetml/2006/main" count="174" uniqueCount="135">
  <si>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</si>
  <si>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</si>
  <si>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</si>
  <si>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</si>
  <si>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</si>
  <si>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</si>
  <si>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</si>
  <si>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</si>
  <si>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</si>
  <si>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</si>
  <si>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</si>
  <si>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</si>
  <si>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</si>
  <si>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</si>
  <si>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</si>
  <si>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</si>
  <si>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</si>
  <si>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</si>
  <si>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Betriebsergebnis</t>
  </si>
  <si>
    <t>Zu reklassifizierende Ergebnisse:</t>
  </si>
  <si>
    <t>Sonstiges Ergebnis</t>
  </si>
  <si>
    <t>Gewinne/Verluste aus dem Verkauf von Anlagevermögen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</si>
  <si>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</si>
  <si>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</si>
  <si>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</si>
  <si>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</si>
  <si>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</si>
  <si>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</si>
  <si>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</si>
  <si>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</si>
  <si>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</si>
  <si>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</si>
  <si>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</si>
  <si>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</si>
  <si>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</si>
  <si>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</si>
  <si>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</si>
  <si>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</si>
  <si>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</si>
  <si>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</si>
  <si>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</si>
  <si>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</si>
  <si>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</si>
  <si>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</si>
  <si>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</si>
  <si>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</si>
  <si>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</si>
  <si>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</si>
  <si>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</si>
  <si>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</si>
  <si>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</si>
  <si>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</si>
  <si>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</si>
  <si>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</si>
  <si>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</si>
  <si>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</si>
  <si>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</si>
  <si>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</si>
  <si>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</si>
  <si>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</si>
  <si>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</si>
  <si>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</si>
  <si>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</si>
  <si>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</si>
  <si>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</si>
  <si>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</si>
  <si>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</si>
  <si>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</si>
  <si>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</si>
  <si>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</si>
  <si>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</si>
  <si>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 xml:space="preserve">Konzernergebnis 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</si>
  <si>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</si>
  <si>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</si>
  <si>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</si>
  <si>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</si>
  <si>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</si>
  <si>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</si>
  <si>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</si>
  <si>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</si>
  <si>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</si>
  <si>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</si>
  <si>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</si>
  <si>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</si>
  <si>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</si>
  <si>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</si>
  <si>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</si>
  <si>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</si>
  <si>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Abschreibungen und Wertminderungen von Sachanlagen und immateriellen Vermögenswerten</t>
  </si>
  <si>
    <t>Stand zum 31.03.2021</t>
  </si>
  <si>
    <t>Vertragliche Verbindlichkeiten</t>
  </si>
  <si>
    <t>Veränderung langfristiger Vertragsverbindlichkeiten</t>
  </si>
  <si>
    <t>davon Umbewertung von Verpflichtungen aus 
Leistungen an Arbeitnehmer nach Beendigung des 
Arbeitsverhältnisses, nach Steuern</t>
  </si>
  <si>
    <t>Nicht zu reklassifizierende Ergebnisse:</t>
  </si>
  <si>
    <t>Umbewertung von Verpflichtungen aus Leistungen an Arbeitnehmer
nach Beendigung des Arbeitsverhältnisses, nach Steuern</t>
  </si>
  <si>
    <t>Währungsgewinne/(-verluste) aus Zahlungsmitteln und Zahlungsmitteläquivalenten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</si>
  <si>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</si>
  <si>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</si>
  <si>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</si>
  <si>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</si>
  <si>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</si>
  <si>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31.03.2022</t>
  </si>
  <si>
    <t>davon Veränderung von Sicherungsinstrumenten aus der Absicherung von Zahlungsströmen, nach Steuern</t>
  </si>
  <si>
    <t>Stand zum 31.03.2022</t>
  </si>
  <si>
    <t>Mobile Devices &amp;
Substrates</t>
  </si>
  <si>
    <t>Automotive,
Industrial, Medical</t>
  </si>
  <si>
    <t>Sonstige</t>
  </si>
  <si>
    <t>Eliminierung/
Konsolidierung</t>
  </si>
  <si>
    <t>Konzern</t>
  </si>
  <si>
    <t>Innenumsatz</t>
  </si>
  <si>
    <t>Außenumsatz</t>
  </si>
  <si>
    <t>Betriebsergebnis
vor Abschreibungen</t>
  </si>
  <si>
    <t>Abschreibungen
inkl. Zuschreibungen</t>
  </si>
  <si>
    <t>Zugänge zu Sachanlagen und 
immateriellen Vermögenswerten</t>
  </si>
  <si>
    <t>SEGMENTBERICHTERSTATTUNG</t>
  </si>
  <si>
    <t xml:space="preserve">Konzerngesamtergebnis </t>
  </si>
  <si>
    <t>Zahlungsmittel und Zahlungsmitteläquivalente am Periodenende</t>
  </si>
  <si>
    <t>Gewinne/(Verluste) aus der Bewertung von Sicherungsinstrumenten aus der Absicherung von Zahlungsströmen, nach Steuern</t>
  </si>
  <si>
    <r>
      <t>Sachanlagen und 
immaterielle Vermögenswerte</t>
    </r>
    <r>
      <rPr>
        <vertAlign val="superscript"/>
        <sz val="6"/>
        <rFont val="Calibri Light"/>
        <family val="2"/>
      </rPr>
      <t>1)</t>
    </r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</si>
  <si>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Vorjahreswerte bezogen auf den 31.03.2022</t>
    </r>
  </si>
  <si>
    <t>Dividendenzahlungen</t>
  </si>
  <si>
    <t>Dividendenzahlung für 2020/21</t>
  </si>
  <si>
    <t>01.10.-31.12.2022</t>
  </si>
  <si>
    <t>01.10.-31.12.2021</t>
  </si>
  <si>
    <t>01.04.-31.12.2022</t>
  </si>
  <si>
    <t>01.04.-31.12.2021</t>
  </si>
  <si>
    <t>31.12.2022</t>
  </si>
  <si>
    <t>Dividendenzahlung für 2021/22</t>
  </si>
  <si>
    <t>Stand zum 31.12.2021</t>
  </si>
  <si>
    <t>Stand zum 31.12.2022</t>
  </si>
  <si>
    <t>Hybridkuponzahlungen</t>
  </si>
  <si>
    <t>Auszahlungen für die Rückzahlung von Hybridkapital</t>
  </si>
  <si>
    <t>Rückzahlung Hybridkapital</t>
  </si>
  <si>
    <t>Hybridkuponzahlung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</si>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</sst>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40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</cellStyleXfs>
  <cellXfs count="216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0" fontId="17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wrapText="1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164" fontId="29" fillId="0" borderId="13" xfId="134" applyNumberFormat="1" applyFont="1" applyFill="1" applyBorder="1" applyAlignment="1">
      <alignment horizontal="right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2" fillId="0" borderId="4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6" fillId="0" borderId="26" xfId="1" applyNumberFormat="1" applyFont="1" applyFill="1" applyBorder="1" applyAlignment="1">
      <alignment horizontal="right"/>
    </xf>
    <xf numFmtId="164" fontId="12" fillId="0" borderId="26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49" fontId="12" fillId="0" borderId="0" xfId="1" applyNumberFormat="1" applyFont="1" applyFill="1" applyBorder="1" applyAlignment="1">
      <alignment horizontal="left" wrapText="1"/>
    </xf>
    <xf numFmtId="0" fontId="0" fillId="0" borderId="0" xfId="0" applyFont="1" applyBorder="1"/>
    <xf numFmtId="164" fontId="16" fillId="0" borderId="27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40">
    <cellStyle name="Comma 2" xfId="3"/>
    <cellStyle name="Comma 2 10" xfId="262"/>
    <cellStyle name="Comma 2 11" xfId="263"/>
    <cellStyle name="Comma 2 12" xfId="176"/>
    <cellStyle name="Comma 2 13" xfId="335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" xfId="0" builtinId="0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232280</xdr:colOff>
      <xdr:row>0</xdr:row>
      <xdr:rowOff>12886</xdr:rowOff>
    </xdr:from>
    <xdr:to>
      <xdr:col>8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80596</xdr:colOff>
      <xdr:row>0</xdr:row>
      <xdr:rowOff>1</xdr:rowOff>
    </xdr:from>
    <xdr:to>
      <xdr:col>20</xdr:col>
      <xdr:colOff>602263</xdr:colOff>
      <xdr:row>1</xdr:row>
      <xdr:rowOff>3663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4" y="1"/>
          <a:ext cx="521667" cy="33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view="pageBreakPreview" zoomScale="130" zoomScaleNormal="100" zoomScaleSheetLayoutView="130" workbookViewId="0">
      <selection activeCell="C6" sqref="C6"/>
    </sheetView>
  </sheetViews>
  <sheetFormatPr baseColWidth="10" defaultColWidth="9" defaultRowHeight="14"/>
  <cols>
    <col min="1" max="1" width="57.9140625" style="2" customWidth="1"/>
    <col min="2" max="2" width="3.1640625" style="2" customWidth="1"/>
    <col min="3" max="3" width="13.6640625" style="2" customWidth="1"/>
    <col min="4" max="4" width="3.1640625" style="2" customWidth="1"/>
    <col min="5" max="5" width="13.6640625" style="2" customWidth="1"/>
    <col min="6" max="6" width="3.1640625" style="2" customWidth="1"/>
    <col min="7" max="7" width="13.6640625" style="2" customWidth="1"/>
    <col min="8" max="8" width="3.1640625" style="2" customWidth="1"/>
    <col min="9" max="9" width="13.6640625" style="2" customWidth="1"/>
    <col min="10" max="16384" width="9" style="2"/>
  </cols>
  <sheetData>
    <row r="1" spans="1:9" s="6" customFormat="1" ht="37.5" customHeight="1">
      <c r="A1" s="5" t="s">
        <v>0</v>
      </c>
    </row>
    <row r="2" spans="1:9" s="11" customFormat="1">
      <c r="A2" s="15"/>
    </row>
    <row r="3" spans="1:9" s="11" customFormat="1" ht="14.25" customHeight="1" thickBot="1">
      <c r="A3" s="16" t="s">
        <v>4</v>
      </c>
      <c r="B3" s="77"/>
      <c r="C3" s="77" t="s">
        <v>122</v>
      </c>
      <c r="D3" s="77"/>
      <c r="E3" s="118" t="s">
        <v>123</v>
      </c>
      <c r="F3" s="77"/>
      <c r="G3" s="77" t="s">
        <v>124</v>
      </c>
      <c r="H3" s="77"/>
      <c r="I3" s="118" t="s">
        <v>125</v>
      </c>
    </row>
    <row r="4" spans="1:9" s="11" customFormat="1" ht="14.25" customHeight="1">
      <c r="A4" s="80" t="s">
        <v>16</v>
      </c>
      <c r="B4" s="17"/>
      <c r="C4" s="81">
        <v>419099</v>
      </c>
      <c r="D4" s="17"/>
      <c r="E4" s="82">
        <v>448988</v>
      </c>
      <c r="F4" s="17"/>
      <c r="G4" s="81">
        <v>1489137</v>
      </c>
      <c r="H4" s="17"/>
      <c r="I4" s="82">
        <v>1146568</v>
      </c>
    </row>
    <row r="5" spans="1:9" s="11" customFormat="1" ht="14.25" customHeight="1">
      <c r="A5" s="125" t="s">
        <v>80</v>
      </c>
      <c r="B5" s="17"/>
      <c r="C5" s="18">
        <v>-335698</v>
      </c>
      <c r="D5" s="17"/>
      <c r="E5" s="19">
        <v>-360915</v>
      </c>
      <c r="F5" s="17"/>
      <c r="G5" s="18">
        <v>-1173254</v>
      </c>
      <c r="H5" s="17"/>
      <c r="I5" s="19">
        <v>-973690</v>
      </c>
    </row>
    <row r="6" spans="1:9" s="11" customFormat="1" ht="14.25" customHeight="1">
      <c r="A6" s="126" t="s">
        <v>17</v>
      </c>
      <c r="B6" s="21"/>
      <c r="C6" s="127">
        <v>83401</v>
      </c>
      <c r="D6" s="21"/>
      <c r="E6" s="128">
        <v>88073</v>
      </c>
      <c r="F6" s="21"/>
      <c r="G6" s="127">
        <v>315883</v>
      </c>
      <c r="H6" s="21"/>
      <c r="I6" s="128">
        <v>172878</v>
      </c>
    </row>
    <row r="7" spans="1:9" s="11" customFormat="1" ht="14.25" customHeight="1">
      <c r="A7" s="129" t="s">
        <v>81</v>
      </c>
      <c r="B7" s="17"/>
      <c r="C7" s="130">
        <v>-12574</v>
      </c>
      <c r="D7" s="17"/>
      <c r="E7" s="131">
        <v>-11202</v>
      </c>
      <c r="F7" s="17"/>
      <c r="G7" s="130">
        <v>-41393</v>
      </c>
      <c r="H7" s="17"/>
      <c r="I7" s="131">
        <v>-32120</v>
      </c>
    </row>
    <row r="8" spans="1:9" s="11" customFormat="1" ht="14.25" customHeight="1">
      <c r="A8" s="129" t="s">
        <v>82</v>
      </c>
      <c r="B8" s="17"/>
      <c r="C8" s="130">
        <v>-20318</v>
      </c>
      <c r="D8" s="17"/>
      <c r="E8" s="131">
        <v>-23297</v>
      </c>
      <c r="F8" s="17"/>
      <c r="G8" s="130">
        <v>-57068</v>
      </c>
      <c r="H8" s="17"/>
      <c r="I8" s="131">
        <v>-53090</v>
      </c>
    </row>
    <row r="9" spans="1:9" s="11" customFormat="1" ht="14.25" customHeight="1">
      <c r="A9" s="172" t="s">
        <v>83</v>
      </c>
      <c r="B9" s="17"/>
      <c r="C9" s="146">
        <v>7340</v>
      </c>
      <c r="D9" s="17"/>
      <c r="E9" s="147">
        <v>12378</v>
      </c>
      <c r="F9" s="17"/>
      <c r="G9" s="146">
        <v>36063</v>
      </c>
      <c r="H9" s="17"/>
      <c r="I9" s="147">
        <v>26323</v>
      </c>
    </row>
    <row r="10" spans="1:9" s="11" customFormat="1" ht="14.25" customHeight="1">
      <c r="A10" s="173" t="s">
        <v>84</v>
      </c>
      <c r="B10" s="17"/>
      <c r="C10" s="146">
        <v>-25492</v>
      </c>
      <c r="D10" s="17"/>
      <c r="E10" s="147">
        <v>-13676</v>
      </c>
      <c r="F10" s="17"/>
      <c r="G10" s="146">
        <v>-39819</v>
      </c>
      <c r="H10" s="17"/>
      <c r="I10" s="147">
        <v>-31318</v>
      </c>
    </row>
    <row r="11" spans="1:9" s="11" customFormat="1" ht="14.25" customHeight="1">
      <c r="A11" s="129" t="s">
        <v>85</v>
      </c>
      <c r="B11" s="17"/>
      <c r="C11" s="130">
        <v>-18152</v>
      </c>
      <c r="D11" s="17"/>
      <c r="E11" s="131">
        <v>-1298</v>
      </c>
      <c r="F11" s="17"/>
      <c r="G11" s="130">
        <v>-3756</v>
      </c>
      <c r="H11" s="17"/>
      <c r="I11" s="131">
        <v>-4995</v>
      </c>
    </row>
    <row r="12" spans="1:9" s="11" customFormat="1" ht="14.25" customHeight="1">
      <c r="A12" s="126" t="s">
        <v>18</v>
      </c>
      <c r="B12" s="20"/>
      <c r="C12" s="132">
        <v>32357</v>
      </c>
      <c r="D12" s="20"/>
      <c r="E12" s="133">
        <v>52276</v>
      </c>
      <c r="F12" s="20"/>
      <c r="G12" s="132">
        <v>213666</v>
      </c>
      <c r="H12" s="20"/>
      <c r="I12" s="133">
        <v>82673</v>
      </c>
    </row>
    <row r="13" spans="1:9" s="11" customFormat="1" ht="14.25" customHeight="1">
      <c r="A13" s="172" t="s">
        <v>86</v>
      </c>
      <c r="B13" s="17"/>
      <c r="C13" s="130">
        <v>4935</v>
      </c>
      <c r="D13" s="17"/>
      <c r="E13" s="131">
        <v>2691</v>
      </c>
      <c r="F13" s="17"/>
      <c r="G13" s="130">
        <v>60017</v>
      </c>
      <c r="H13" s="17"/>
      <c r="I13" s="131">
        <v>5093</v>
      </c>
    </row>
    <row r="14" spans="1:9" s="11" customFormat="1" ht="14.25" customHeight="1">
      <c r="A14" s="173" t="s">
        <v>87</v>
      </c>
      <c r="B14" s="17"/>
      <c r="C14" s="130">
        <v>-34034</v>
      </c>
      <c r="D14" s="17"/>
      <c r="E14" s="131">
        <v>-5875</v>
      </c>
      <c r="F14" s="17"/>
      <c r="G14" s="130">
        <v>-22950</v>
      </c>
      <c r="H14" s="17"/>
      <c r="I14" s="131">
        <v>-16121</v>
      </c>
    </row>
    <row r="15" spans="1:9" s="11" customFormat="1" ht="14.25" customHeight="1">
      <c r="A15" s="126" t="s">
        <v>96</v>
      </c>
      <c r="B15" s="20"/>
      <c r="C15" s="132">
        <v>-29099</v>
      </c>
      <c r="D15" s="20"/>
      <c r="E15" s="133">
        <v>-3184</v>
      </c>
      <c r="F15" s="20"/>
      <c r="G15" s="132">
        <v>37067</v>
      </c>
      <c r="H15" s="20"/>
      <c r="I15" s="133">
        <v>-11028</v>
      </c>
    </row>
    <row r="16" spans="1:9" s="11" customFormat="1" ht="14.25" customHeight="1">
      <c r="A16" s="126" t="s">
        <v>97</v>
      </c>
      <c r="B16" s="20"/>
      <c r="C16" s="132">
        <v>3258</v>
      </c>
      <c r="D16" s="20"/>
      <c r="E16" s="133">
        <v>49092</v>
      </c>
      <c r="F16" s="20"/>
      <c r="G16" s="132">
        <v>250733</v>
      </c>
      <c r="H16" s="20"/>
      <c r="I16" s="133">
        <v>71645</v>
      </c>
    </row>
    <row r="17" spans="1:9" s="11" customFormat="1" ht="14.25" customHeight="1">
      <c r="A17" s="156" t="s">
        <v>98</v>
      </c>
      <c r="B17" s="17"/>
      <c r="C17" s="130">
        <v>-6262</v>
      </c>
      <c r="D17" s="17"/>
      <c r="E17" s="131">
        <v>-5778</v>
      </c>
      <c r="F17" s="17"/>
      <c r="G17" s="130">
        <v>-29355</v>
      </c>
      <c r="H17" s="17"/>
      <c r="I17" s="131">
        <v>-10068</v>
      </c>
    </row>
    <row r="18" spans="1:9" s="11" customFormat="1" ht="14.25" customHeight="1">
      <c r="A18" s="134" t="s">
        <v>78</v>
      </c>
      <c r="B18" s="20"/>
      <c r="C18" s="132">
        <v>-3004</v>
      </c>
      <c r="D18" s="20"/>
      <c r="E18" s="133">
        <v>43314</v>
      </c>
      <c r="F18" s="20"/>
      <c r="G18" s="132">
        <v>221378</v>
      </c>
      <c r="H18" s="20"/>
      <c r="I18" s="133">
        <v>61577</v>
      </c>
    </row>
    <row r="19" spans="1:9" s="11" customFormat="1">
      <c r="A19" s="156" t="s">
        <v>77</v>
      </c>
      <c r="B19" s="23"/>
      <c r="C19" s="102">
        <v>4707</v>
      </c>
      <c r="D19" s="23"/>
      <c r="E19" s="103">
        <v>2095</v>
      </c>
      <c r="F19" s="23"/>
      <c r="G19" s="102">
        <v>14467</v>
      </c>
      <c r="H19" s="23"/>
      <c r="I19" s="103">
        <v>6263</v>
      </c>
    </row>
    <row r="20" spans="1:9" s="11" customFormat="1" ht="14.25" customHeight="1">
      <c r="A20" s="157" t="s">
        <v>99</v>
      </c>
      <c r="B20" s="23"/>
      <c r="C20" s="102">
        <v>-7711</v>
      </c>
      <c r="D20" s="23"/>
      <c r="E20" s="103">
        <v>41219</v>
      </c>
      <c r="F20" s="23"/>
      <c r="G20" s="102">
        <v>206911</v>
      </c>
      <c r="H20" s="23"/>
      <c r="I20" s="103">
        <v>55314</v>
      </c>
    </row>
    <row r="21" spans="1:9" s="11" customFormat="1" ht="21.5">
      <c r="A21" s="137" t="s">
        <v>100</v>
      </c>
      <c r="B21" s="17"/>
      <c r="C21" s="130"/>
      <c r="D21" s="17"/>
      <c r="E21" s="131"/>
      <c r="F21" s="17"/>
      <c r="G21" s="130"/>
      <c r="H21" s="17"/>
      <c r="I21" s="131"/>
    </row>
    <row r="22" spans="1:9" s="11" customFormat="1">
      <c r="A22" s="165" t="s">
        <v>75</v>
      </c>
      <c r="B22" s="25"/>
      <c r="C22" s="138">
        <v>-0.2</v>
      </c>
      <c r="D22" s="25"/>
      <c r="E22" s="139">
        <v>1.06</v>
      </c>
      <c r="F22" s="25"/>
      <c r="G22" s="138">
        <v>5.33</v>
      </c>
      <c r="H22" s="25"/>
      <c r="I22" s="139">
        <v>1.42</v>
      </c>
    </row>
    <row r="23" spans="1:9" s="11" customFormat="1">
      <c r="A23" s="140" t="s">
        <v>76</v>
      </c>
      <c r="B23" s="25"/>
      <c r="C23" s="138">
        <v>-0.2</v>
      </c>
      <c r="D23" s="25"/>
      <c r="E23" s="139">
        <v>1.06</v>
      </c>
      <c r="F23" s="25"/>
      <c r="G23" s="138">
        <v>5.33</v>
      </c>
      <c r="H23" s="25"/>
      <c r="I23" s="139">
        <v>1.42</v>
      </c>
    </row>
    <row r="24" spans="1:9" s="11" customFormat="1" ht="21.5">
      <c r="A24" s="170" t="s">
        <v>73</v>
      </c>
      <c r="B24" s="24"/>
      <c r="C24" s="168">
        <v>38850</v>
      </c>
      <c r="D24" s="24"/>
      <c r="E24" s="169">
        <v>38850</v>
      </c>
      <c r="F24" s="24"/>
      <c r="G24" s="168">
        <v>38850</v>
      </c>
      <c r="H24" s="24"/>
      <c r="I24" s="169">
        <v>38850</v>
      </c>
    </row>
    <row r="25" spans="1:9" s="11" customFormat="1" ht="21.5">
      <c r="A25" s="170" t="s">
        <v>74</v>
      </c>
      <c r="B25" s="24"/>
      <c r="C25" s="168">
        <v>38850</v>
      </c>
      <c r="D25" s="24"/>
      <c r="E25" s="169">
        <v>38850</v>
      </c>
      <c r="F25" s="24"/>
      <c r="G25" s="168">
        <v>38850</v>
      </c>
      <c r="H25" s="24"/>
      <c r="I25" s="169">
        <v>38850</v>
      </c>
    </row>
    <row r="26" spans="1:9" s="11" customFormat="1">
      <c r="A26" s="24"/>
      <c r="B26" s="25"/>
      <c r="C26" s="25"/>
      <c r="D26" s="25"/>
      <c r="E26" s="167"/>
      <c r="F26" s="25"/>
      <c r="G26" s="25"/>
      <c r="H26" s="25"/>
      <c r="I26" s="167"/>
    </row>
    <row r="27" spans="1:9" s="11" customFormat="1">
      <c r="A27" s="24"/>
      <c r="B27" s="25"/>
      <c r="C27" s="25"/>
      <c r="D27" s="25"/>
      <c r="E27" s="167"/>
      <c r="F27" s="25"/>
      <c r="G27" s="25"/>
      <c r="H27" s="25"/>
      <c r="I27" s="167"/>
    </row>
    <row r="28" spans="1:9" s="11" customFormat="1">
      <c r="A28" s="24"/>
      <c r="B28" s="25"/>
      <c r="C28" s="25"/>
      <c r="D28" s="25"/>
      <c r="E28" s="167"/>
      <c r="F28" s="25"/>
      <c r="G28" s="25"/>
      <c r="H28" s="25"/>
      <c r="I28" s="167"/>
    </row>
    <row r="29" spans="1:9" s="11" customFormat="1" ht="25">
      <c r="A29" s="5" t="s">
        <v>1</v>
      </c>
    </row>
    <row r="30" spans="1:9" s="11" customFormat="1">
      <c r="A30" s="3"/>
    </row>
    <row r="31" spans="1:9" s="11" customFormat="1">
      <c r="A31" s="15"/>
    </row>
    <row r="32" spans="1:9" s="11" customFormat="1" ht="14.5" thickBot="1">
      <c r="A32" s="16" t="s">
        <v>4</v>
      </c>
      <c r="B32" s="77"/>
      <c r="C32" s="77" t="str">
        <f>C3</f>
        <v>01.10.-31.12.2022</v>
      </c>
      <c r="D32" s="77"/>
      <c r="E32" s="118" t="str">
        <f>E3</f>
        <v>01.10.-31.12.2021</v>
      </c>
      <c r="F32" s="77"/>
      <c r="G32" s="77" t="str">
        <f>G3</f>
        <v>01.04.-31.12.2022</v>
      </c>
      <c r="H32" s="77"/>
      <c r="I32" s="118" t="str">
        <f>I3</f>
        <v>01.04.-31.12.2021</v>
      </c>
    </row>
    <row r="33" spans="1:9" s="11" customFormat="1" ht="14.25" customHeight="1">
      <c r="A33" s="158" t="s">
        <v>78</v>
      </c>
      <c r="B33" s="21"/>
      <c r="C33" s="21">
        <v>-3004</v>
      </c>
      <c r="D33" s="21"/>
      <c r="E33" s="27">
        <v>43314</v>
      </c>
      <c r="F33" s="21"/>
      <c r="G33" s="21">
        <v>221378</v>
      </c>
      <c r="H33" s="21"/>
      <c r="I33" s="27">
        <v>61577</v>
      </c>
    </row>
    <row r="34" spans="1:9" ht="14.25" customHeight="1">
      <c r="A34" s="164" t="s">
        <v>19</v>
      </c>
      <c r="B34" s="23"/>
      <c r="C34" s="135"/>
      <c r="D34" s="23"/>
      <c r="E34" s="136"/>
      <c r="F34" s="23"/>
      <c r="G34" s="135"/>
      <c r="H34" s="23"/>
      <c r="I34" s="136"/>
    </row>
    <row r="35" spans="1:9" s="6" customFormat="1" ht="14.25" customHeight="1">
      <c r="A35" s="163" t="s">
        <v>67</v>
      </c>
      <c r="B35" s="23"/>
      <c r="C35" s="135">
        <v>-142425</v>
      </c>
      <c r="D35" s="23"/>
      <c r="E35" s="136">
        <v>69576</v>
      </c>
      <c r="F35" s="23"/>
      <c r="G35" s="135">
        <v>-103900</v>
      </c>
      <c r="H35" s="23"/>
      <c r="I35" s="136">
        <v>113621</v>
      </c>
    </row>
    <row r="36" spans="1:9" ht="21.5">
      <c r="A36" s="177" t="s">
        <v>117</v>
      </c>
      <c r="B36" s="23"/>
      <c r="C36" s="150">
        <v>317</v>
      </c>
      <c r="D36" s="23"/>
      <c r="E36" s="178">
        <v>1058</v>
      </c>
      <c r="F36" s="23"/>
      <c r="G36" s="150">
        <v>5376</v>
      </c>
      <c r="H36" s="23"/>
      <c r="I36" s="178">
        <v>-405</v>
      </c>
    </row>
    <row r="37" spans="1:9">
      <c r="A37" s="164" t="s">
        <v>93</v>
      </c>
      <c r="B37" s="23"/>
      <c r="C37" s="150"/>
      <c r="D37" s="23"/>
      <c r="E37" s="178"/>
      <c r="F37" s="23"/>
      <c r="G37" s="150"/>
      <c r="H37" s="23"/>
      <c r="I37" s="178"/>
    </row>
    <row r="38" spans="1:9" ht="21.5">
      <c r="A38" s="177" t="s">
        <v>94</v>
      </c>
      <c r="B38" s="23"/>
      <c r="C38" s="179">
        <v>0</v>
      </c>
      <c r="D38" s="23"/>
      <c r="E38" s="151">
        <v>0</v>
      </c>
      <c r="F38" s="23"/>
      <c r="G38" s="179">
        <v>5731</v>
      </c>
      <c r="H38" s="23"/>
      <c r="I38" s="151">
        <v>-852</v>
      </c>
    </row>
    <row r="39" spans="1:9">
      <c r="A39" s="180" t="s">
        <v>20</v>
      </c>
      <c r="B39" s="23"/>
      <c r="C39" s="205">
        <v>-142108</v>
      </c>
      <c r="D39" s="23"/>
      <c r="E39" s="162">
        <v>70634</v>
      </c>
      <c r="F39" s="23"/>
      <c r="G39" s="205">
        <v>-92793</v>
      </c>
      <c r="H39" s="23"/>
      <c r="I39" s="162">
        <v>112364</v>
      </c>
    </row>
    <row r="40" spans="1:9" s="11" customFormat="1" ht="14.25" customHeight="1">
      <c r="A40" s="159" t="s">
        <v>72</v>
      </c>
      <c r="B40" s="21"/>
      <c r="C40" s="127">
        <v>-145112</v>
      </c>
      <c r="D40" s="21"/>
      <c r="E40" s="128">
        <v>113948</v>
      </c>
      <c r="F40" s="21"/>
      <c r="G40" s="127">
        <v>128585</v>
      </c>
      <c r="H40" s="21"/>
      <c r="I40" s="128">
        <v>173941</v>
      </c>
    </row>
    <row r="41" spans="1:9" s="11" customFormat="1" ht="14.25" customHeight="1">
      <c r="A41" s="160" t="s">
        <v>77</v>
      </c>
      <c r="B41" s="23"/>
      <c r="C41" s="135">
        <v>4707</v>
      </c>
      <c r="D41" s="23"/>
      <c r="E41" s="136">
        <v>2095</v>
      </c>
      <c r="F41" s="23"/>
      <c r="G41" s="135">
        <v>14467</v>
      </c>
      <c r="H41" s="23"/>
      <c r="I41" s="136">
        <v>6263</v>
      </c>
    </row>
    <row r="42" spans="1:9" s="11" customFormat="1">
      <c r="A42" s="160" t="s">
        <v>99</v>
      </c>
      <c r="B42" s="23"/>
      <c r="C42" s="135">
        <v>-149819</v>
      </c>
      <c r="D42" s="23"/>
      <c r="E42" s="136">
        <v>111853</v>
      </c>
      <c r="F42" s="23"/>
      <c r="G42" s="135">
        <v>114118</v>
      </c>
      <c r="H42" s="23"/>
      <c r="I42" s="136">
        <v>167678</v>
      </c>
    </row>
    <row r="43" spans="1:9" s="11" customFormat="1">
      <c r="A43" s="166"/>
    </row>
    <row r="44" spans="1:9" s="11" customFormat="1">
      <c r="A44" s="171"/>
    </row>
    <row r="45" spans="1:9" s="11" customFormat="1">
      <c r="A45" s="1"/>
    </row>
    <row r="46" spans="1:9" s="11" customFormat="1">
      <c r="A46" s="12"/>
    </row>
    <row r="47" spans="1:9" s="11" customFormat="1">
      <c r="A47" s="2"/>
    </row>
  </sheetData>
  <pageMargins left="0.59055118110236227" right="0.39370078740157483" top="0.74803149606299213" bottom="0.74803149606299213" header="0.31496062992125984" footer="0.31496062992125984"/>
  <pageSetup paperSize="9" scale="68" orientation="portrait" r:id="rId1"/>
  <customProperties>
    <customPr name="EpmWorksheetKeyString_GUID" r:id="rId2"/>
    <customPr name="FPMExcelClientCellBasedFunctionStatus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2" zoomScale="145" zoomScaleNormal="145" zoomScaleSheetLayoutView="100" workbookViewId="0">
      <selection activeCell="C29" sqref="C29"/>
    </sheetView>
  </sheetViews>
  <sheetFormatPr baseColWidth="10" defaultColWidth="8.6640625" defaultRowHeight="14"/>
  <cols>
    <col min="1" max="1" width="55" customWidth="1"/>
    <col min="2" max="2" width="1.58203125" customWidth="1"/>
    <col min="3" max="3" width="13.58203125" customWidth="1"/>
    <col min="4" max="4" width="2.1640625" customWidth="1"/>
    <col min="5" max="5" width="13.582031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3"/>
      <c r="D2" s="113"/>
      <c r="E2" s="114"/>
    </row>
    <row r="3" spans="1:5" s="13" customFormat="1" ht="14.5" thickBot="1">
      <c r="A3" s="16" t="s">
        <v>4</v>
      </c>
      <c r="B3" s="31"/>
      <c r="C3" s="111" t="s">
        <v>126</v>
      </c>
      <c r="D3" s="104"/>
      <c r="E3" s="112" t="s">
        <v>101</v>
      </c>
    </row>
    <row r="4" spans="1:5" s="13" customFormat="1" ht="23.15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45</v>
      </c>
      <c r="B5" s="35"/>
      <c r="C5" s="89">
        <v>2447579</v>
      </c>
      <c r="D5" s="37"/>
      <c r="E5" s="91">
        <v>1950185</v>
      </c>
    </row>
    <row r="6" spans="1:5" s="13" customFormat="1" ht="15" customHeight="1">
      <c r="A6" s="84" t="s">
        <v>46</v>
      </c>
      <c r="B6" s="28"/>
      <c r="C6" s="89">
        <v>26444</v>
      </c>
      <c r="D6" s="37"/>
      <c r="E6" s="91">
        <v>31807</v>
      </c>
    </row>
    <row r="7" spans="1:5" s="13" customFormat="1" ht="15" customHeight="1">
      <c r="A7" s="83" t="s">
        <v>47</v>
      </c>
      <c r="B7" s="22"/>
      <c r="C7" s="89">
        <v>16893</v>
      </c>
      <c r="D7" s="37"/>
      <c r="E7" s="91">
        <v>4580</v>
      </c>
    </row>
    <row r="8" spans="1:5" s="13" customFormat="1" ht="15" customHeight="1">
      <c r="A8" s="83" t="s">
        <v>48</v>
      </c>
      <c r="B8" s="22"/>
      <c r="C8" s="89">
        <v>18194</v>
      </c>
      <c r="D8" s="37"/>
      <c r="E8" s="91">
        <v>24698</v>
      </c>
    </row>
    <row r="9" spans="1:5" s="13" customFormat="1" ht="15" customHeight="1">
      <c r="A9" s="83" t="s">
        <v>49</v>
      </c>
      <c r="B9" s="22"/>
      <c r="C9" s="89">
        <v>63369</v>
      </c>
      <c r="D9" s="37"/>
      <c r="E9" s="91">
        <v>11742</v>
      </c>
    </row>
    <row r="10" spans="1:5" s="13" customFormat="1" ht="15" customHeight="1">
      <c r="A10" s="32" t="s">
        <v>6</v>
      </c>
      <c r="B10" s="22"/>
      <c r="C10" s="88">
        <v>2572479</v>
      </c>
      <c r="D10" s="36"/>
      <c r="E10" s="90">
        <v>2023012</v>
      </c>
    </row>
    <row r="11" spans="1:5" s="13" customFormat="1">
      <c r="A11" s="83" t="s">
        <v>33</v>
      </c>
      <c r="B11" s="29"/>
      <c r="C11" s="89">
        <v>208546</v>
      </c>
      <c r="D11" s="37"/>
      <c r="E11" s="91">
        <v>193236</v>
      </c>
    </row>
    <row r="12" spans="1:5" s="13" customFormat="1" ht="21.5">
      <c r="A12" s="213" t="s">
        <v>70</v>
      </c>
      <c r="B12" s="35"/>
      <c r="C12" s="89">
        <v>444240</v>
      </c>
      <c r="D12" s="37"/>
      <c r="E12" s="91">
        <v>390266</v>
      </c>
    </row>
    <row r="13" spans="1:5" s="13" customFormat="1" ht="15" customHeight="1">
      <c r="A13" s="83" t="s">
        <v>47</v>
      </c>
      <c r="B13" s="22"/>
      <c r="C13" s="89">
        <v>160940</v>
      </c>
      <c r="D13" s="37"/>
      <c r="E13" s="91">
        <v>18833</v>
      </c>
    </row>
    <row r="14" spans="1:5" s="13" customFormat="1" ht="15" customHeight="1">
      <c r="A14" s="83" t="s">
        <v>50</v>
      </c>
      <c r="B14" s="22"/>
      <c r="C14" s="89">
        <v>1491</v>
      </c>
      <c r="D14" s="37"/>
      <c r="E14" s="91">
        <v>1056</v>
      </c>
    </row>
    <row r="15" spans="1:5" s="13" customFormat="1" ht="15" customHeight="1">
      <c r="A15" s="83" t="s">
        <v>51</v>
      </c>
      <c r="B15" s="22"/>
      <c r="C15" s="89">
        <v>685640</v>
      </c>
      <c r="D15" s="37"/>
      <c r="E15" s="91">
        <v>1119921</v>
      </c>
    </row>
    <row r="16" spans="1:5" s="13" customFormat="1" ht="15" customHeight="1">
      <c r="A16" s="32" t="s">
        <v>7</v>
      </c>
      <c r="B16" s="22"/>
      <c r="C16" s="88">
        <v>1500857</v>
      </c>
      <c r="D16" s="36"/>
      <c r="E16" s="90">
        <v>1723312</v>
      </c>
    </row>
    <row r="17" spans="1:5" s="13" customFormat="1" ht="15" customHeight="1">
      <c r="A17" s="48" t="s">
        <v>8</v>
      </c>
      <c r="B17" s="28"/>
      <c r="C17" s="88">
        <v>4073336</v>
      </c>
      <c r="D17" s="36"/>
      <c r="E17" s="90">
        <v>3746324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52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53</v>
      </c>
      <c r="B20" s="42"/>
      <c r="C20" s="39">
        <v>95116</v>
      </c>
      <c r="D20" s="37"/>
      <c r="E20" s="40">
        <v>187909</v>
      </c>
    </row>
    <row r="21" spans="1:5" s="13" customFormat="1">
      <c r="A21" s="30" t="s">
        <v>66</v>
      </c>
      <c r="B21" s="42"/>
      <c r="C21" s="37">
        <v>347956</v>
      </c>
      <c r="D21" s="37"/>
      <c r="E21" s="38">
        <v>388849</v>
      </c>
    </row>
    <row r="22" spans="1:5" s="13" customFormat="1" ht="15" customHeight="1">
      <c r="A22" s="83" t="s">
        <v>54</v>
      </c>
      <c r="B22" s="22"/>
      <c r="C22" s="92">
        <v>717636</v>
      </c>
      <c r="D22" s="43"/>
      <c r="E22" s="93">
        <v>533689</v>
      </c>
    </row>
    <row r="23" spans="1:5" s="13" customFormat="1" ht="15" customHeight="1">
      <c r="A23" s="105" t="s">
        <v>55</v>
      </c>
      <c r="B23" s="22"/>
      <c r="C23" s="88">
        <v>1302554</v>
      </c>
      <c r="D23" s="36"/>
      <c r="E23" s="90">
        <v>1252293</v>
      </c>
    </row>
    <row r="24" spans="1:5" s="13" customFormat="1" ht="15" customHeight="1">
      <c r="A24" s="48" t="s">
        <v>10</v>
      </c>
      <c r="B24" s="28"/>
      <c r="C24" s="119">
        <v>1302554</v>
      </c>
      <c r="D24" s="36"/>
      <c r="E24" s="41">
        <v>1252293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56</v>
      </c>
      <c r="B26" s="29"/>
      <c r="C26" s="39">
        <v>1062163</v>
      </c>
      <c r="D26" s="37"/>
      <c r="E26" s="40">
        <v>1276578</v>
      </c>
    </row>
    <row r="27" spans="1:5" s="13" customFormat="1">
      <c r="A27" s="175" t="s">
        <v>90</v>
      </c>
      <c r="B27" s="33"/>
      <c r="C27" s="39">
        <v>675505</v>
      </c>
      <c r="D27" s="37"/>
      <c r="E27" s="40">
        <v>446410</v>
      </c>
    </row>
    <row r="28" spans="1:5" s="13" customFormat="1">
      <c r="A28" s="83" t="s">
        <v>57</v>
      </c>
      <c r="B28" s="33"/>
      <c r="C28" s="37">
        <v>47757</v>
      </c>
      <c r="D28" s="37"/>
      <c r="E28" s="38">
        <v>55232</v>
      </c>
    </row>
    <row r="29" spans="1:5" s="13" customFormat="1" ht="15" customHeight="1">
      <c r="A29" s="83" t="s">
        <v>58</v>
      </c>
      <c r="B29" s="45"/>
      <c r="C29" s="94">
        <v>4681</v>
      </c>
      <c r="D29" s="46"/>
      <c r="E29" s="95">
        <v>2167</v>
      </c>
    </row>
    <row r="30" spans="1:5" s="13" customFormat="1" ht="15" customHeight="1">
      <c r="A30" s="83" t="s">
        <v>59</v>
      </c>
      <c r="B30" s="22"/>
      <c r="C30" s="89">
        <v>71012</v>
      </c>
      <c r="D30" s="37"/>
      <c r="E30" s="91">
        <v>69604</v>
      </c>
    </row>
    <row r="31" spans="1:5" s="13" customFormat="1" ht="15" customHeight="1">
      <c r="A31" s="32" t="s">
        <v>12</v>
      </c>
      <c r="B31" s="29"/>
      <c r="C31" s="88">
        <v>1861118</v>
      </c>
      <c r="D31" s="36"/>
      <c r="E31" s="90">
        <v>1849991</v>
      </c>
    </row>
    <row r="32" spans="1:5" s="13" customFormat="1" ht="15" customHeight="1">
      <c r="A32" s="84" t="s">
        <v>34</v>
      </c>
      <c r="B32" s="22"/>
      <c r="C32" s="89">
        <v>461620</v>
      </c>
      <c r="D32" s="37"/>
      <c r="E32" s="91">
        <v>549679</v>
      </c>
    </row>
    <row r="33" spans="1:5" s="13" customFormat="1" ht="15" customHeight="1">
      <c r="A33" s="84" t="s">
        <v>56</v>
      </c>
      <c r="B33" s="28"/>
      <c r="C33" s="89">
        <v>427820</v>
      </c>
      <c r="D33" s="37"/>
      <c r="E33" s="91">
        <v>78402</v>
      </c>
    </row>
    <row r="34" spans="1:5" s="13" customFormat="1" ht="15" customHeight="1">
      <c r="A34" s="83" t="s">
        <v>60</v>
      </c>
      <c r="B34" s="22"/>
      <c r="C34" s="89">
        <v>13842</v>
      </c>
      <c r="D34" s="37"/>
      <c r="E34" s="91">
        <v>9570</v>
      </c>
    </row>
    <row r="35" spans="1:5" s="13" customFormat="1" ht="15" customHeight="1">
      <c r="A35" s="83" t="s">
        <v>35</v>
      </c>
      <c r="B35" s="28"/>
      <c r="C35" s="37">
        <v>6382</v>
      </c>
      <c r="D35" s="37"/>
      <c r="E35" s="38">
        <v>6389</v>
      </c>
    </row>
    <row r="36" spans="1:5" s="13" customFormat="1" ht="15" customHeight="1">
      <c r="A36" s="32" t="s">
        <v>13</v>
      </c>
      <c r="B36" s="33"/>
      <c r="C36" s="88">
        <v>909664</v>
      </c>
      <c r="D36" s="36"/>
      <c r="E36" s="90">
        <v>644040</v>
      </c>
    </row>
    <row r="37" spans="1:5" ht="15" customHeight="1">
      <c r="A37" s="48" t="s">
        <v>14</v>
      </c>
      <c r="B37" s="47"/>
      <c r="C37" s="49">
        <v>2770782</v>
      </c>
      <c r="D37" s="50"/>
      <c r="E37" s="51">
        <v>2494031</v>
      </c>
    </row>
    <row r="38" spans="1:5" ht="15" customHeight="1">
      <c r="A38" s="48" t="s">
        <v>15</v>
      </c>
      <c r="B38" s="22"/>
      <c r="C38" s="49">
        <v>4073336</v>
      </c>
      <c r="D38" s="50"/>
      <c r="E38" s="51">
        <v>3746324</v>
      </c>
    </row>
    <row r="39" spans="1:5">
      <c r="A39" s="4"/>
    </row>
    <row r="40" spans="1:5">
      <c r="A40" s="12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zoomScale="130" zoomScaleNormal="130" zoomScaleSheetLayoutView="100" workbookViewId="0">
      <selection activeCell="C34" sqref="C34:C36"/>
    </sheetView>
  </sheetViews>
  <sheetFormatPr baseColWidth="10" defaultColWidth="8.6640625" defaultRowHeight="14"/>
  <cols>
    <col min="1" max="1" width="57.58203125" customWidth="1"/>
    <col min="2" max="2" width="2.9140625" customWidth="1"/>
    <col min="3" max="3" width="13.58203125" customWidth="1"/>
    <col min="4" max="4" width="2.6640625" customWidth="1"/>
    <col min="5" max="5" width="13.58203125" customWidth="1"/>
  </cols>
  <sheetData>
    <row r="1" spans="1:5" s="10" customFormat="1" ht="37.5" customHeight="1">
      <c r="A1" s="9" t="s">
        <v>38</v>
      </c>
    </row>
    <row r="2" spans="1:5">
      <c r="A2" s="26"/>
      <c r="B2" s="26"/>
      <c r="C2" s="214"/>
      <c r="D2" s="214"/>
      <c r="E2" s="214"/>
    </row>
    <row r="3" spans="1:5" ht="14.5" thickBot="1">
      <c r="A3" s="52" t="s">
        <v>4</v>
      </c>
      <c r="B3" s="16"/>
      <c r="C3" s="77" t="str">
        <f>'GuV (D) YTD'!G3</f>
        <v>01.04.-31.12.2022</v>
      </c>
      <c r="D3" s="77"/>
      <c r="E3" s="118" t="str">
        <f>'GuV (D) YTD'!I3</f>
        <v>01.04.-31.12.2021</v>
      </c>
    </row>
    <row r="4" spans="1:5" ht="23.15" customHeight="1">
      <c r="A4" s="53"/>
      <c r="B4" s="54"/>
      <c r="C4" s="55"/>
      <c r="D4" s="56"/>
      <c r="E4" s="57"/>
    </row>
    <row r="5" spans="1:5">
      <c r="A5" s="106" t="s">
        <v>18</v>
      </c>
      <c r="B5" s="59"/>
      <c r="C5" s="67">
        <v>213666</v>
      </c>
      <c r="D5" s="56"/>
      <c r="E5" s="68">
        <v>82673</v>
      </c>
    </row>
    <row r="6" spans="1:5">
      <c r="A6" s="109" t="s">
        <v>88</v>
      </c>
      <c r="B6" s="59"/>
      <c r="C6" s="65">
        <v>202564</v>
      </c>
      <c r="D6" s="60"/>
      <c r="E6" s="66">
        <v>161004</v>
      </c>
    </row>
    <row r="7" spans="1:5">
      <c r="A7" s="109" t="s">
        <v>21</v>
      </c>
      <c r="B7" s="58"/>
      <c r="C7" s="65">
        <v>2159</v>
      </c>
      <c r="D7" s="60"/>
      <c r="E7" s="66">
        <v>497</v>
      </c>
    </row>
    <row r="8" spans="1:5">
      <c r="A8" s="145" t="s">
        <v>65</v>
      </c>
      <c r="B8" s="58"/>
      <c r="C8" s="141">
        <v>-7103</v>
      </c>
      <c r="D8" s="60"/>
      <c r="E8" s="142">
        <v>1942</v>
      </c>
    </row>
    <row r="9" spans="1:5">
      <c r="A9" s="174" t="s">
        <v>91</v>
      </c>
      <c r="B9" s="58"/>
      <c r="C9" s="150">
        <v>229168</v>
      </c>
      <c r="D9" s="60"/>
      <c r="E9" s="151">
        <v>169329</v>
      </c>
    </row>
    <row r="10" spans="1:5">
      <c r="A10" s="109" t="s">
        <v>61</v>
      </c>
      <c r="B10" s="58"/>
      <c r="C10" s="65">
        <v>-19099</v>
      </c>
      <c r="D10" s="60"/>
      <c r="E10" s="66">
        <v>19397</v>
      </c>
    </row>
    <row r="11" spans="1:5">
      <c r="A11" s="109" t="s">
        <v>31</v>
      </c>
      <c r="B11" s="58"/>
      <c r="C11" s="65">
        <v>-16997</v>
      </c>
      <c r="D11" s="60"/>
      <c r="E11" s="66">
        <v>-14092</v>
      </c>
    </row>
    <row r="12" spans="1:5">
      <c r="A12" s="109" t="s">
        <v>62</v>
      </c>
      <c r="B12" s="58"/>
      <c r="C12" s="65">
        <v>7959</v>
      </c>
      <c r="D12" s="60"/>
      <c r="E12" s="66">
        <v>2096</v>
      </c>
    </row>
    <row r="13" spans="1:5">
      <c r="A13" s="107" t="s">
        <v>32</v>
      </c>
      <c r="B13" s="58"/>
      <c r="C13" s="65">
        <v>-19671</v>
      </c>
      <c r="D13" s="60"/>
      <c r="E13" s="66">
        <v>-4457</v>
      </c>
    </row>
    <row r="14" spans="1:5">
      <c r="A14" s="108" t="s">
        <v>39</v>
      </c>
      <c r="B14" s="96"/>
      <c r="C14" s="67">
        <v>592646</v>
      </c>
      <c r="D14" s="56"/>
      <c r="E14" s="68">
        <v>418389</v>
      </c>
    </row>
    <row r="15" spans="1:5">
      <c r="A15" s="109" t="s">
        <v>33</v>
      </c>
      <c r="B15" s="59"/>
      <c r="C15" s="65">
        <v>-22324</v>
      </c>
      <c r="D15" s="60"/>
      <c r="E15" s="66">
        <v>-29927</v>
      </c>
    </row>
    <row r="16" spans="1:5" ht="15.75" customHeight="1">
      <c r="A16" s="109" t="s">
        <v>70</v>
      </c>
      <c r="B16" s="58"/>
      <c r="C16" s="65">
        <v>-63465</v>
      </c>
      <c r="D16" s="60"/>
      <c r="E16" s="66">
        <v>-97523</v>
      </c>
    </row>
    <row r="17" spans="1:6">
      <c r="A17" s="107" t="s">
        <v>34</v>
      </c>
      <c r="B17" s="62"/>
      <c r="C17" s="65">
        <v>-23977</v>
      </c>
      <c r="D17" s="60"/>
      <c r="E17" s="66">
        <v>40732</v>
      </c>
    </row>
    <row r="18" spans="1:6">
      <c r="A18" s="109" t="s">
        <v>35</v>
      </c>
      <c r="B18" s="62"/>
      <c r="C18" s="65">
        <v>164</v>
      </c>
      <c r="D18" s="56"/>
      <c r="E18" s="66">
        <v>122</v>
      </c>
    </row>
    <row r="19" spans="1:6">
      <c r="A19" s="116" t="s">
        <v>40</v>
      </c>
      <c r="B19" s="117"/>
      <c r="C19" s="67">
        <v>483044</v>
      </c>
      <c r="D19" s="56"/>
      <c r="E19" s="68">
        <v>331793</v>
      </c>
    </row>
    <row r="20" spans="1:6">
      <c r="A20" s="110"/>
      <c r="B20" s="59"/>
      <c r="C20" s="65"/>
      <c r="D20" s="60"/>
      <c r="E20" s="66"/>
    </row>
    <row r="21" spans="1:6">
      <c r="A21" s="109" t="s">
        <v>22</v>
      </c>
      <c r="B21" s="96"/>
      <c r="C21" s="63">
        <v>-906515</v>
      </c>
      <c r="D21" s="60"/>
      <c r="E21" s="64">
        <v>-436296</v>
      </c>
    </row>
    <row r="22" spans="1:6" ht="13.5" customHeight="1">
      <c r="A22" s="109" t="s">
        <v>23</v>
      </c>
      <c r="B22" s="54"/>
      <c r="C22" s="65">
        <v>103030</v>
      </c>
      <c r="D22" s="60"/>
      <c r="E22" s="66">
        <v>43</v>
      </c>
    </row>
    <row r="23" spans="1:6">
      <c r="A23" s="107" t="s">
        <v>63</v>
      </c>
      <c r="B23" s="54"/>
      <c r="C23" s="63">
        <v>-209508</v>
      </c>
      <c r="D23" s="60"/>
      <c r="E23" s="64">
        <v>-49162</v>
      </c>
    </row>
    <row r="24" spans="1:6">
      <c r="A24" s="107" t="s">
        <v>44</v>
      </c>
      <c r="B24" s="54"/>
      <c r="C24" s="63">
        <v>20677</v>
      </c>
      <c r="D24" s="60"/>
      <c r="E24" s="64">
        <v>71476</v>
      </c>
    </row>
    <row r="25" spans="1:6">
      <c r="A25" s="108" t="s">
        <v>41</v>
      </c>
      <c r="B25" s="98"/>
      <c r="C25" s="67">
        <v>-992316</v>
      </c>
      <c r="D25" s="56"/>
      <c r="E25" s="68">
        <v>-413939</v>
      </c>
    </row>
    <row r="26" spans="1:6">
      <c r="A26" s="116"/>
      <c r="B26" s="98"/>
      <c r="C26" s="67"/>
      <c r="D26" s="56"/>
      <c r="E26" s="68"/>
      <c r="F26" s="13"/>
    </row>
    <row r="27" spans="1:6">
      <c r="A27" s="107" t="s">
        <v>36</v>
      </c>
      <c r="B27" s="59"/>
      <c r="C27" s="65">
        <v>144692</v>
      </c>
      <c r="D27" s="60"/>
      <c r="E27" s="66">
        <v>232628</v>
      </c>
      <c r="F27" s="61"/>
    </row>
    <row r="28" spans="1:6">
      <c r="A28" s="107" t="s">
        <v>37</v>
      </c>
      <c r="B28" s="58"/>
      <c r="C28" s="65">
        <v>-51777</v>
      </c>
      <c r="D28" s="60"/>
      <c r="E28" s="66">
        <v>-62014</v>
      </c>
      <c r="F28" s="115"/>
    </row>
    <row r="29" spans="1:6">
      <c r="A29" s="107" t="s">
        <v>131</v>
      </c>
      <c r="B29" s="58"/>
      <c r="C29" s="211">
        <v>-41393</v>
      </c>
      <c r="D29" s="60"/>
      <c r="E29" s="212">
        <v>0</v>
      </c>
      <c r="F29" s="115"/>
    </row>
    <row r="30" spans="1:6">
      <c r="A30" s="107" t="s">
        <v>24</v>
      </c>
      <c r="B30" s="58"/>
      <c r="C30" s="150">
        <v>14422</v>
      </c>
      <c r="D30" s="60"/>
      <c r="E30" s="151">
        <v>16105</v>
      </c>
      <c r="F30" s="115"/>
    </row>
    <row r="31" spans="1:6">
      <c r="A31" s="107" t="s">
        <v>120</v>
      </c>
      <c r="B31" s="58"/>
      <c r="C31" s="206">
        <v>-34965</v>
      </c>
      <c r="D31" s="60"/>
      <c r="E31" s="207">
        <v>-15152</v>
      </c>
      <c r="F31" s="115"/>
    </row>
    <row r="32" spans="1:6">
      <c r="A32" s="107" t="s">
        <v>130</v>
      </c>
      <c r="B32" s="58"/>
      <c r="C32" s="211">
        <v>-1966</v>
      </c>
      <c r="D32" s="60"/>
      <c r="E32" s="212">
        <v>-8313</v>
      </c>
      <c r="F32" s="115"/>
    </row>
    <row r="33" spans="1:5">
      <c r="A33" s="108" t="s">
        <v>42</v>
      </c>
      <c r="B33" s="96"/>
      <c r="C33" s="67">
        <v>29013</v>
      </c>
      <c r="D33" s="56"/>
      <c r="E33" s="68">
        <v>163254</v>
      </c>
    </row>
    <row r="34" spans="1:5">
      <c r="A34" s="108" t="s">
        <v>43</v>
      </c>
      <c r="B34" s="54"/>
      <c r="C34" s="55">
        <v>-480259</v>
      </c>
      <c r="D34" s="56"/>
      <c r="E34" s="57">
        <v>81108</v>
      </c>
    </row>
    <row r="35" spans="1:5">
      <c r="A35" s="107" t="s">
        <v>25</v>
      </c>
      <c r="B35" s="59"/>
      <c r="C35" s="65">
        <v>1119921</v>
      </c>
      <c r="D35" s="60"/>
      <c r="E35" s="66">
        <v>552850</v>
      </c>
    </row>
    <row r="36" spans="1:5">
      <c r="A36" s="109" t="s">
        <v>95</v>
      </c>
      <c r="B36" s="98"/>
      <c r="C36" s="65">
        <v>45978</v>
      </c>
      <c r="D36" s="60"/>
      <c r="E36" s="66">
        <v>10330</v>
      </c>
    </row>
    <row r="37" spans="1:5">
      <c r="A37" s="108" t="s">
        <v>116</v>
      </c>
      <c r="B37" s="59"/>
      <c r="C37" s="67">
        <v>685640</v>
      </c>
      <c r="D37" s="56"/>
      <c r="E37" s="68">
        <v>644288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view="pageBreakPreview" topLeftCell="A5" zoomScale="115" zoomScaleNormal="100" zoomScaleSheetLayoutView="115" workbookViewId="0">
      <selection activeCell="E53" sqref="E53"/>
    </sheetView>
  </sheetViews>
  <sheetFormatPr baseColWidth="10" defaultColWidth="8.6640625" defaultRowHeight="14"/>
  <cols>
    <col min="1" max="1" width="62.1640625" customWidth="1"/>
    <col min="2" max="2" width="3.1640625" customWidth="1"/>
    <col min="3" max="3" width="13.58203125" customWidth="1"/>
    <col min="4" max="4" width="3" customWidth="1"/>
    <col min="5" max="5" width="13.58203125" customWidth="1"/>
    <col min="6" max="6" width="3" customWidth="1"/>
    <col min="7" max="7" width="13.58203125" customWidth="1"/>
    <col min="8" max="8" width="2.1640625" customWidth="1"/>
    <col min="9" max="9" width="13.58203125" customWidth="1"/>
    <col min="10" max="10" width="2.1640625" customWidth="1"/>
    <col min="11" max="11" width="13.58203125" customWidth="1"/>
    <col min="12" max="12" width="2.58203125" customWidth="1"/>
    <col min="13" max="13" width="13.58203125" customWidth="1"/>
    <col min="14" max="14" width="2.5" customWidth="1"/>
    <col min="15" max="15" width="13.58203125" customWidth="1"/>
  </cols>
  <sheetData>
    <row r="1" spans="1:15" s="10" customFormat="1" ht="37.5" customHeight="1">
      <c r="A1" s="9" t="s">
        <v>3</v>
      </c>
    </row>
    <row r="2" spans="1:15" ht="43" thickBot="1">
      <c r="A2" s="52" t="s">
        <v>4</v>
      </c>
      <c r="B2" s="16"/>
      <c r="C2" s="69" t="s">
        <v>26</v>
      </c>
      <c r="D2" s="69"/>
      <c r="E2" s="69" t="s">
        <v>27</v>
      </c>
      <c r="F2" s="69"/>
      <c r="G2" s="69" t="s">
        <v>66</v>
      </c>
      <c r="H2" s="69"/>
      <c r="I2" s="69" t="s">
        <v>28</v>
      </c>
      <c r="J2" s="69"/>
      <c r="K2" s="69" t="s">
        <v>64</v>
      </c>
      <c r="L2" s="69"/>
      <c r="M2" s="69" t="s">
        <v>29</v>
      </c>
      <c r="N2" s="69"/>
      <c r="O2" s="69" t="s">
        <v>30</v>
      </c>
    </row>
    <row r="3" spans="1:15" s="13" customFormat="1" ht="23.15" customHeight="1">
      <c r="A3" s="78" t="s">
        <v>89</v>
      </c>
      <c r="B3" s="70"/>
      <c r="C3" s="79">
        <v>141846</v>
      </c>
      <c r="D3" s="57"/>
      <c r="E3" s="79">
        <v>27079</v>
      </c>
      <c r="F3" s="57"/>
      <c r="G3" s="79">
        <v>172887</v>
      </c>
      <c r="H3" s="57"/>
      <c r="I3" s="79">
        <v>460201</v>
      </c>
      <c r="J3" s="57"/>
      <c r="K3" s="79">
        <v>802013</v>
      </c>
      <c r="L3" s="57"/>
      <c r="M3" s="79">
        <v>0</v>
      </c>
      <c r="N3" s="57"/>
      <c r="O3" s="79">
        <v>802013</v>
      </c>
    </row>
    <row r="4" spans="1:15" s="13" customFormat="1">
      <c r="A4" s="72" t="s">
        <v>78</v>
      </c>
      <c r="B4" s="71"/>
      <c r="C4" s="64">
        <v>0</v>
      </c>
      <c r="D4" s="61"/>
      <c r="E4" s="64">
        <v>0</v>
      </c>
      <c r="F4" s="61"/>
      <c r="G4" s="149">
        <v>0</v>
      </c>
      <c r="H4" s="61"/>
      <c r="I4" s="64">
        <v>61577</v>
      </c>
      <c r="J4" s="61"/>
      <c r="K4" s="64">
        <v>61577</v>
      </c>
      <c r="L4" s="61"/>
      <c r="M4" s="64">
        <v>0</v>
      </c>
      <c r="N4" s="61"/>
      <c r="O4" s="64">
        <v>61577</v>
      </c>
    </row>
    <row r="5" spans="1:15" s="13" customFormat="1">
      <c r="A5" s="72" t="s">
        <v>20</v>
      </c>
      <c r="B5" s="71"/>
      <c r="C5" s="64">
        <v>0</v>
      </c>
      <c r="D5" s="61"/>
      <c r="E5" s="64">
        <v>112364</v>
      </c>
      <c r="F5" s="61"/>
      <c r="G5" s="149">
        <v>0</v>
      </c>
      <c r="H5" s="61"/>
      <c r="I5" s="64">
        <v>0</v>
      </c>
      <c r="J5" s="61"/>
      <c r="K5" s="64">
        <v>112364</v>
      </c>
      <c r="L5" s="61"/>
      <c r="M5" s="64">
        <v>0</v>
      </c>
      <c r="N5" s="61"/>
      <c r="O5" s="64">
        <v>112364</v>
      </c>
    </row>
    <row r="6" spans="1:15" s="13" customFormat="1" ht="21.5">
      <c r="A6" s="75" t="s">
        <v>79</v>
      </c>
      <c r="B6" s="73"/>
      <c r="C6" s="76">
        <v>0</v>
      </c>
      <c r="D6" s="74"/>
      <c r="E6" s="76">
        <v>113621</v>
      </c>
      <c r="F6" s="74"/>
      <c r="G6" s="149">
        <v>0</v>
      </c>
      <c r="H6" s="74"/>
      <c r="I6" s="76">
        <v>0</v>
      </c>
      <c r="J6" s="74"/>
      <c r="K6" s="76">
        <v>113621</v>
      </c>
      <c r="L6" s="74"/>
      <c r="M6" s="76">
        <v>0</v>
      </c>
      <c r="N6" s="74"/>
      <c r="O6" s="76">
        <v>113621</v>
      </c>
    </row>
    <row r="7" spans="1:15" s="13" customFormat="1" ht="32">
      <c r="A7" s="75" t="s">
        <v>92</v>
      </c>
      <c r="B7" s="73"/>
      <c r="C7" s="76">
        <v>0</v>
      </c>
      <c r="D7" s="74"/>
      <c r="E7" s="76">
        <v>-852</v>
      </c>
      <c r="F7" s="74"/>
      <c r="G7" s="207">
        <v>0</v>
      </c>
      <c r="H7" s="74"/>
      <c r="I7" s="76">
        <v>0</v>
      </c>
      <c r="J7" s="74"/>
      <c r="K7" s="76">
        <v>-852</v>
      </c>
      <c r="L7" s="74"/>
      <c r="M7" s="76">
        <v>0</v>
      </c>
      <c r="N7" s="74"/>
      <c r="O7" s="76">
        <v>-852</v>
      </c>
    </row>
    <row r="8" spans="1:15" s="13" customFormat="1">
      <c r="A8" s="75" t="s">
        <v>102</v>
      </c>
      <c r="B8" s="73"/>
      <c r="C8" s="76">
        <v>0</v>
      </c>
      <c r="D8" s="74"/>
      <c r="E8" s="76">
        <v>-405</v>
      </c>
      <c r="F8" s="74"/>
      <c r="G8" s="151">
        <v>0</v>
      </c>
      <c r="H8" s="74"/>
      <c r="I8" s="76">
        <v>0</v>
      </c>
      <c r="J8" s="74"/>
      <c r="K8" s="76">
        <v>-405</v>
      </c>
      <c r="L8" s="74"/>
      <c r="M8" s="76">
        <v>0</v>
      </c>
      <c r="N8" s="74"/>
      <c r="O8" s="76">
        <v>-405</v>
      </c>
    </row>
    <row r="9" spans="1:15" s="13" customFormat="1">
      <c r="A9" s="154" t="s">
        <v>72</v>
      </c>
      <c r="B9" s="161"/>
      <c r="C9" s="153">
        <v>0</v>
      </c>
      <c r="D9" s="57"/>
      <c r="E9" s="153">
        <v>112364</v>
      </c>
      <c r="F9" s="57"/>
      <c r="G9" s="162">
        <v>0</v>
      </c>
      <c r="H9" s="57"/>
      <c r="I9" s="153">
        <v>61577</v>
      </c>
      <c r="J9" s="57"/>
      <c r="K9" s="153">
        <v>173941</v>
      </c>
      <c r="L9" s="57"/>
      <c r="M9" s="153">
        <v>0</v>
      </c>
      <c r="N9" s="57"/>
      <c r="O9" s="153">
        <v>173941</v>
      </c>
    </row>
    <row r="10" spans="1:15" s="210" customFormat="1">
      <c r="A10" s="208" t="s">
        <v>121</v>
      </c>
      <c r="B10" s="209"/>
      <c r="C10" s="64">
        <v>0</v>
      </c>
      <c r="D10" s="61"/>
      <c r="E10" s="64">
        <v>0</v>
      </c>
      <c r="F10" s="61"/>
      <c r="G10" s="64">
        <v>0</v>
      </c>
      <c r="H10" s="61"/>
      <c r="I10" s="64">
        <v>-15152</v>
      </c>
      <c r="J10" s="61"/>
      <c r="K10" s="64">
        <v>-15152</v>
      </c>
      <c r="L10" s="61"/>
      <c r="M10" s="64">
        <v>0</v>
      </c>
      <c r="N10" s="61"/>
      <c r="O10" s="64">
        <v>-15152</v>
      </c>
    </row>
    <row r="11" spans="1:15" s="210" customFormat="1">
      <c r="A11" s="208" t="s">
        <v>133</v>
      </c>
      <c r="B11" s="209"/>
      <c r="C11" s="64">
        <v>0</v>
      </c>
      <c r="D11" s="61"/>
      <c r="E11" s="64">
        <v>0</v>
      </c>
      <c r="F11" s="61"/>
      <c r="G11" s="64">
        <v>0</v>
      </c>
      <c r="H11" s="61"/>
      <c r="I11" s="64">
        <v>-8313</v>
      </c>
      <c r="J11" s="61"/>
      <c r="K11" s="64">
        <v>-8313</v>
      </c>
      <c r="L11" s="61"/>
      <c r="M11" s="64">
        <v>0</v>
      </c>
      <c r="N11" s="61"/>
      <c r="O11" s="64">
        <v>-8313</v>
      </c>
    </row>
    <row r="12" spans="1:15" s="13" customFormat="1" ht="30.75" customHeight="1">
      <c r="A12" s="100" t="s">
        <v>128</v>
      </c>
      <c r="B12" s="101"/>
      <c r="C12" s="153">
        <v>141846</v>
      </c>
      <c r="D12" s="57"/>
      <c r="E12" s="153">
        <v>139443</v>
      </c>
      <c r="F12" s="57"/>
      <c r="G12" s="153">
        <v>172887</v>
      </c>
      <c r="H12" s="57"/>
      <c r="I12" s="153">
        <v>498314</v>
      </c>
      <c r="J12" s="57"/>
      <c r="K12" s="153">
        <v>952489</v>
      </c>
      <c r="L12" s="57"/>
      <c r="M12" s="153">
        <v>0</v>
      </c>
      <c r="N12" s="57"/>
      <c r="O12" s="153">
        <v>952489</v>
      </c>
    </row>
    <row r="13" spans="1:15" s="13" customFormat="1" ht="30.75" customHeight="1">
      <c r="A13" s="100" t="s">
        <v>103</v>
      </c>
      <c r="B13" s="101"/>
      <c r="C13" s="153">
        <v>141846</v>
      </c>
      <c r="D13" s="57"/>
      <c r="E13" s="153">
        <v>187909</v>
      </c>
      <c r="F13" s="57"/>
      <c r="G13" s="153">
        <v>388849</v>
      </c>
      <c r="H13" s="57"/>
      <c r="I13" s="153">
        <v>533689</v>
      </c>
      <c r="J13" s="57"/>
      <c r="K13" s="153">
        <v>1252293</v>
      </c>
      <c r="L13" s="57"/>
      <c r="M13" s="153">
        <v>0</v>
      </c>
      <c r="N13" s="57"/>
      <c r="O13" s="153">
        <v>1252293</v>
      </c>
    </row>
    <row r="14" spans="1:15" s="13" customFormat="1">
      <c r="A14" s="120" t="s">
        <v>71</v>
      </c>
      <c r="B14" s="58" t="s">
        <v>68</v>
      </c>
      <c r="C14" s="123">
        <v>0</v>
      </c>
      <c r="D14" s="122"/>
      <c r="E14" s="123">
        <v>0</v>
      </c>
      <c r="F14" s="122"/>
      <c r="G14" s="149">
        <v>0</v>
      </c>
      <c r="H14" s="122"/>
      <c r="I14" s="123">
        <v>221378</v>
      </c>
      <c r="J14" s="122"/>
      <c r="K14" s="123">
        <v>221378</v>
      </c>
      <c r="L14" s="122"/>
      <c r="M14" s="123">
        <v>0</v>
      </c>
      <c r="N14" s="122"/>
      <c r="O14" s="123">
        <v>221378</v>
      </c>
    </row>
    <row r="15" spans="1:15" s="13" customFormat="1">
      <c r="A15" s="124" t="s">
        <v>20</v>
      </c>
      <c r="B15" s="58" t="s">
        <v>68</v>
      </c>
      <c r="C15" s="123">
        <v>0</v>
      </c>
      <c r="D15" s="122"/>
      <c r="E15" s="123">
        <v>-92793</v>
      </c>
      <c r="F15" s="122"/>
      <c r="G15" s="149">
        <v>0</v>
      </c>
      <c r="H15" s="122"/>
      <c r="I15" s="123">
        <v>0</v>
      </c>
      <c r="J15" s="122"/>
      <c r="K15" s="123">
        <v>-92793</v>
      </c>
      <c r="L15" s="122"/>
      <c r="M15" s="123">
        <v>0</v>
      </c>
      <c r="N15" s="122"/>
      <c r="O15" s="123">
        <v>-92793</v>
      </c>
    </row>
    <row r="16" spans="1:15" s="13" customFormat="1">
      <c r="A16" s="75" t="s">
        <v>69</v>
      </c>
      <c r="B16" s="99" t="s">
        <v>68</v>
      </c>
      <c r="C16" s="143">
        <v>0</v>
      </c>
      <c r="D16" s="144"/>
      <c r="E16" s="143">
        <v>-103900</v>
      </c>
      <c r="F16" s="144"/>
      <c r="G16" s="149">
        <v>0</v>
      </c>
      <c r="H16" s="144"/>
      <c r="I16" s="143">
        <v>0</v>
      </c>
      <c r="J16" s="144"/>
      <c r="K16" s="143">
        <v>-103900</v>
      </c>
      <c r="L16" s="144"/>
      <c r="M16" s="143">
        <v>0</v>
      </c>
      <c r="N16" s="144"/>
      <c r="O16" s="143">
        <v>-103900</v>
      </c>
    </row>
    <row r="17" spans="1:15" s="13" customFormat="1" ht="32">
      <c r="A17" s="75" t="s">
        <v>92</v>
      </c>
      <c r="B17" s="99"/>
      <c r="C17" s="176">
        <v>0</v>
      </c>
      <c r="D17" s="144"/>
      <c r="E17" s="176">
        <v>5731</v>
      </c>
      <c r="F17" s="144"/>
      <c r="G17" s="151">
        <v>0</v>
      </c>
      <c r="H17" s="144"/>
      <c r="I17" s="176">
        <v>0</v>
      </c>
      <c r="J17" s="144"/>
      <c r="K17" s="176">
        <v>5731</v>
      </c>
      <c r="L17" s="144"/>
      <c r="M17" s="176">
        <v>0</v>
      </c>
      <c r="N17" s="144"/>
      <c r="O17" s="176">
        <v>5731</v>
      </c>
    </row>
    <row r="18" spans="1:15" s="13" customFormat="1">
      <c r="A18" s="75" t="s">
        <v>102</v>
      </c>
      <c r="B18" s="99"/>
      <c r="C18" s="182">
        <v>0</v>
      </c>
      <c r="D18" s="144"/>
      <c r="E18" s="182">
        <v>5376</v>
      </c>
      <c r="F18" s="144"/>
      <c r="G18" s="181">
        <v>0</v>
      </c>
      <c r="H18" s="144"/>
      <c r="I18" s="182">
        <v>0</v>
      </c>
      <c r="J18" s="144"/>
      <c r="K18" s="182">
        <v>5376</v>
      </c>
      <c r="L18" s="144"/>
      <c r="M18" s="182">
        <v>0</v>
      </c>
      <c r="N18" s="144"/>
      <c r="O18" s="182">
        <v>5376</v>
      </c>
    </row>
    <row r="19" spans="1:15" s="13" customFormat="1">
      <c r="A19" s="154" t="s">
        <v>115</v>
      </c>
      <c r="B19" s="70"/>
      <c r="C19" s="155">
        <v>0</v>
      </c>
      <c r="D19" s="121"/>
      <c r="E19" s="155">
        <v>-92793</v>
      </c>
      <c r="F19" s="121"/>
      <c r="G19" s="152">
        <v>0</v>
      </c>
      <c r="H19" s="121"/>
      <c r="I19" s="155">
        <v>221378</v>
      </c>
      <c r="J19" s="121"/>
      <c r="K19" s="155">
        <v>128585</v>
      </c>
      <c r="L19" s="121"/>
      <c r="M19" s="155">
        <v>0</v>
      </c>
      <c r="N19" s="121"/>
      <c r="O19" s="155">
        <v>128585</v>
      </c>
    </row>
    <row r="20" spans="1:15" s="210" customFormat="1">
      <c r="A20" s="208" t="s">
        <v>127</v>
      </c>
      <c r="B20" s="209"/>
      <c r="C20" s="64">
        <v>0</v>
      </c>
      <c r="D20" s="61"/>
      <c r="E20" s="64">
        <v>0</v>
      </c>
      <c r="F20" s="61"/>
      <c r="G20" s="64">
        <v>0</v>
      </c>
      <c r="H20" s="61"/>
      <c r="I20" s="64">
        <v>-34965</v>
      </c>
      <c r="J20" s="61"/>
      <c r="K20" s="64">
        <v>-34965</v>
      </c>
      <c r="L20" s="61"/>
      <c r="M20" s="64">
        <v>0</v>
      </c>
      <c r="N20" s="61"/>
      <c r="O20" s="64">
        <v>-34965</v>
      </c>
    </row>
    <row r="21" spans="1:15" s="210" customFormat="1">
      <c r="A21" s="208" t="s">
        <v>132</v>
      </c>
      <c r="B21" s="209"/>
      <c r="C21" s="64">
        <v>0</v>
      </c>
      <c r="D21" s="61"/>
      <c r="E21" s="64">
        <v>0</v>
      </c>
      <c r="F21" s="61"/>
      <c r="G21" s="64">
        <v>-40893</v>
      </c>
      <c r="H21" s="61"/>
      <c r="I21" s="64">
        <v>-500</v>
      </c>
      <c r="J21" s="61"/>
      <c r="K21" s="64">
        <v>-41393</v>
      </c>
      <c r="L21" s="61"/>
      <c r="M21" s="64">
        <v>0</v>
      </c>
      <c r="N21" s="61"/>
      <c r="O21" s="64">
        <v>-41393</v>
      </c>
    </row>
    <row r="22" spans="1:15" s="210" customFormat="1">
      <c r="A22" s="208" t="s">
        <v>133</v>
      </c>
      <c r="B22" s="209"/>
      <c r="C22" s="64">
        <v>0</v>
      </c>
      <c r="D22" s="61"/>
      <c r="E22" s="64">
        <v>0</v>
      </c>
      <c r="F22" s="61"/>
      <c r="G22" s="64">
        <v>0</v>
      </c>
      <c r="H22" s="61"/>
      <c r="I22" s="64">
        <v>-1966</v>
      </c>
      <c r="J22" s="61"/>
      <c r="K22" s="64">
        <v>-1966</v>
      </c>
      <c r="L22" s="61"/>
      <c r="M22" s="64">
        <v>0</v>
      </c>
      <c r="N22" s="61"/>
      <c r="O22" s="64">
        <v>-1966</v>
      </c>
    </row>
    <row r="23" spans="1:15" s="13" customFormat="1">
      <c r="A23" s="100" t="s">
        <v>129</v>
      </c>
      <c r="B23" s="71"/>
      <c r="C23" s="148">
        <v>141846</v>
      </c>
      <c r="D23" s="121"/>
      <c r="E23" s="148">
        <v>95116</v>
      </c>
      <c r="F23" s="121"/>
      <c r="G23" s="148">
        <v>347956</v>
      </c>
      <c r="H23" s="121"/>
      <c r="I23" s="148">
        <v>717636</v>
      </c>
      <c r="J23" s="121"/>
      <c r="K23" s="148">
        <v>1302554</v>
      </c>
      <c r="L23" s="121"/>
      <c r="M23" s="148">
        <v>0</v>
      </c>
      <c r="N23" s="121"/>
      <c r="O23" s="148">
        <v>1302554</v>
      </c>
    </row>
    <row r="24" spans="1:15">
      <c r="A24" s="14"/>
    </row>
    <row r="25" spans="1:15">
      <c r="A25" s="171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="115" zoomScaleNormal="130" zoomScaleSheetLayoutView="115" workbookViewId="0">
      <selection activeCell="A28" sqref="A28"/>
    </sheetView>
  </sheetViews>
  <sheetFormatPr baseColWidth="10" defaultColWidth="8.6640625" defaultRowHeight="14"/>
  <cols>
    <col min="1" max="1" width="17.5" customWidth="1"/>
    <col min="2" max="2" width="1.08203125" customWidth="1"/>
    <col min="4" max="4" width="1.08203125" customWidth="1"/>
    <col min="6" max="6" width="1.08203125" customWidth="1"/>
    <col min="8" max="8" width="1.08203125" customWidth="1"/>
    <col min="10" max="10" width="1.08203125" customWidth="1"/>
    <col min="12" max="12" width="1.08203125" customWidth="1"/>
    <col min="14" max="14" width="1.08203125" customWidth="1"/>
    <col min="16" max="16" width="1.08203125" customWidth="1"/>
    <col min="18" max="18" width="1.08203125" customWidth="1"/>
    <col min="20" max="20" width="1.08203125" customWidth="1"/>
  </cols>
  <sheetData>
    <row r="1" spans="1:21" ht="25">
      <c r="A1" s="9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6"/>
      <c r="B2" s="187"/>
      <c r="C2" s="215" t="s">
        <v>104</v>
      </c>
      <c r="D2" s="215"/>
      <c r="E2" s="215"/>
      <c r="F2" s="188"/>
      <c r="G2" s="215" t="s">
        <v>105</v>
      </c>
      <c r="H2" s="215"/>
      <c r="I2" s="215"/>
      <c r="J2" s="188"/>
      <c r="K2" s="215" t="s">
        <v>106</v>
      </c>
      <c r="L2" s="215"/>
      <c r="M2" s="215"/>
      <c r="N2" s="188"/>
      <c r="O2" s="215" t="s">
        <v>107</v>
      </c>
      <c r="P2" s="215"/>
      <c r="Q2" s="215"/>
      <c r="R2" s="188"/>
      <c r="S2" s="215" t="s">
        <v>108</v>
      </c>
      <c r="T2" s="215"/>
      <c r="U2" s="215"/>
    </row>
    <row r="3" spans="1:21" ht="27.75" customHeight="1">
      <c r="A3" s="187" t="s">
        <v>4</v>
      </c>
      <c r="B3" s="187"/>
      <c r="C3" s="203" t="str">
        <f>'GuV (D) YTD'!G3</f>
        <v>01.04.-31.12.2022</v>
      </c>
      <c r="D3" s="188"/>
      <c r="E3" s="188" t="str">
        <f>'GuV (D) YTD'!I3</f>
        <v>01.04.-31.12.2021</v>
      </c>
      <c r="F3" s="188"/>
      <c r="G3" s="203" t="s">
        <v>124</v>
      </c>
      <c r="H3" s="188"/>
      <c r="I3" s="188" t="s">
        <v>125</v>
      </c>
      <c r="J3" s="188"/>
      <c r="K3" s="203" t="s">
        <v>124</v>
      </c>
      <c r="L3" s="188"/>
      <c r="M3" s="188" t="s">
        <v>125</v>
      </c>
      <c r="N3" s="188"/>
      <c r="O3" s="203" t="s">
        <v>124</v>
      </c>
      <c r="P3" s="188"/>
      <c r="Q3" s="188" t="s">
        <v>125</v>
      </c>
      <c r="R3" s="188"/>
      <c r="S3" s="203" t="s">
        <v>124</v>
      </c>
      <c r="T3" s="188"/>
      <c r="U3" s="188" t="s">
        <v>125</v>
      </c>
    </row>
    <row r="4" spans="1:21">
      <c r="A4" s="184" t="s">
        <v>16</v>
      </c>
      <c r="B4" s="187"/>
      <c r="C4" s="189">
        <v>1265616</v>
      </c>
      <c r="D4" s="190"/>
      <c r="E4" s="191">
        <v>947536</v>
      </c>
      <c r="F4" s="190"/>
      <c r="G4" s="189">
        <v>393165</v>
      </c>
      <c r="H4" s="190"/>
      <c r="I4" s="191">
        <v>330081</v>
      </c>
      <c r="J4" s="190"/>
      <c r="K4" s="189">
        <v>0</v>
      </c>
      <c r="L4" s="190"/>
      <c r="M4" s="191">
        <v>0</v>
      </c>
      <c r="N4" s="190"/>
      <c r="O4" s="189">
        <v>-169644</v>
      </c>
      <c r="P4" s="190"/>
      <c r="Q4" s="191">
        <v>-131049</v>
      </c>
      <c r="R4" s="190"/>
      <c r="S4" s="189">
        <v>1489137</v>
      </c>
      <c r="T4" s="190"/>
      <c r="U4" s="191">
        <v>1146568</v>
      </c>
    </row>
    <row r="5" spans="1:21">
      <c r="A5" s="184" t="s">
        <v>109</v>
      </c>
      <c r="B5" s="187"/>
      <c r="C5" s="189">
        <v>-122201</v>
      </c>
      <c r="D5" s="190"/>
      <c r="E5" s="191">
        <v>-91240</v>
      </c>
      <c r="F5" s="190"/>
      <c r="G5" s="189">
        <v>-47443</v>
      </c>
      <c r="H5" s="190"/>
      <c r="I5" s="191">
        <v>-39809</v>
      </c>
      <c r="J5" s="190"/>
      <c r="K5" s="189">
        <v>0</v>
      </c>
      <c r="L5" s="190"/>
      <c r="M5" s="191">
        <v>0</v>
      </c>
      <c r="N5" s="190"/>
      <c r="O5" s="189">
        <v>169644</v>
      </c>
      <c r="P5" s="190"/>
      <c r="Q5" s="191">
        <v>131049</v>
      </c>
      <c r="R5" s="190"/>
      <c r="S5" s="189">
        <v>0</v>
      </c>
      <c r="T5" s="190"/>
      <c r="U5" s="191">
        <v>0</v>
      </c>
    </row>
    <row r="6" spans="1:21">
      <c r="A6" s="185" t="s">
        <v>110</v>
      </c>
      <c r="B6" s="187"/>
      <c r="C6" s="194">
        <v>1143415</v>
      </c>
      <c r="D6" s="190"/>
      <c r="E6" s="195">
        <v>856295</v>
      </c>
      <c r="F6" s="190"/>
      <c r="G6" s="194">
        <v>345722</v>
      </c>
      <c r="H6" s="190"/>
      <c r="I6" s="195">
        <v>290272</v>
      </c>
      <c r="J6" s="190"/>
      <c r="K6" s="194">
        <v>0</v>
      </c>
      <c r="L6" s="190"/>
      <c r="M6" s="195">
        <v>0</v>
      </c>
      <c r="N6" s="190"/>
      <c r="O6" s="194">
        <v>0</v>
      </c>
      <c r="P6" s="190"/>
      <c r="Q6" s="195">
        <v>0</v>
      </c>
      <c r="R6" s="190"/>
      <c r="S6" s="194">
        <v>1489137</v>
      </c>
      <c r="T6" s="190"/>
      <c r="U6" s="195">
        <v>1146568</v>
      </c>
    </row>
    <row r="7" spans="1:21" ht="21.5">
      <c r="A7" s="183" t="s">
        <v>111</v>
      </c>
      <c r="B7" s="196"/>
      <c r="C7" s="197">
        <v>413309</v>
      </c>
      <c r="D7" s="198"/>
      <c r="E7" s="199">
        <v>217168</v>
      </c>
      <c r="F7" s="198"/>
      <c r="G7" s="197">
        <v>3467</v>
      </c>
      <c r="H7" s="198"/>
      <c r="I7" s="199">
        <v>34969</v>
      </c>
      <c r="J7" s="198"/>
      <c r="K7" s="197">
        <v>-532</v>
      </c>
      <c r="L7" s="198"/>
      <c r="M7" s="199">
        <v>-8452</v>
      </c>
      <c r="N7" s="198"/>
      <c r="O7" s="197" t="s">
        <v>134</v>
      </c>
      <c r="P7" s="198"/>
      <c r="Q7" s="199">
        <v>0</v>
      </c>
      <c r="R7" s="198"/>
      <c r="S7" s="197">
        <v>416244</v>
      </c>
      <c r="T7" s="198"/>
      <c r="U7" s="199">
        <v>243685</v>
      </c>
    </row>
    <row r="8" spans="1:21" ht="21.5">
      <c r="A8" s="184" t="s">
        <v>112</v>
      </c>
      <c r="B8" s="187"/>
      <c r="C8" s="189">
        <v>-175227</v>
      </c>
      <c r="D8" s="190"/>
      <c r="E8" s="191">
        <v>-136495</v>
      </c>
      <c r="F8" s="190"/>
      <c r="G8" s="189">
        <v>-22689</v>
      </c>
      <c r="H8" s="190"/>
      <c r="I8" s="191">
        <v>-21077</v>
      </c>
      <c r="J8" s="190"/>
      <c r="K8" s="189">
        <v>-4662</v>
      </c>
      <c r="L8" s="190"/>
      <c r="M8" s="191">
        <v>-3440</v>
      </c>
      <c r="N8" s="190"/>
      <c r="O8" s="189">
        <v>0</v>
      </c>
      <c r="P8" s="190"/>
      <c r="Q8" s="191">
        <v>0</v>
      </c>
      <c r="R8" s="190"/>
      <c r="S8" s="189">
        <v>-202578</v>
      </c>
      <c r="T8" s="190"/>
      <c r="U8" s="191">
        <v>-161012</v>
      </c>
    </row>
    <row r="9" spans="1:21">
      <c r="A9" s="183" t="s">
        <v>18</v>
      </c>
      <c r="B9" s="196"/>
      <c r="C9" s="197">
        <v>238082</v>
      </c>
      <c r="D9" s="198"/>
      <c r="E9" s="199">
        <v>80673</v>
      </c>
      <c r="F9" s="198"/>
      <c r="G9" s="197">
        <v>-19222</v>
      </c>
      <c r="H9" s="198"/>
      <c r="I9" s="199">
        <v>13892</v>
      </c>
      <c r="J9" s="198"/>
      <c r="K9" s="197">
        <v>-5194</v>
      </c>
      <c r="L9" s="198"/>
      <c r="M9" s="199">
        <v>-11892</v>
      </c>
      <c r="N9" s="198"/>
      <c r="O9" s="197">
        <v>0</v>
      </c>
      <c r="P9" s="198"/>
      <c r="Q9" s="199">
        <v>0</v>
      </c>
      <c r="R9" s="198"/>
      <c r="S9" s="197">
        <v>213666</v>
      </c>
      <c r="T9" s="198"/>
      <c r="U9" s="199">
        <v>82673</v>
      </c>
    </row>
    <row r="10" spans="1:21">
      <c r="A10" s="184" t="s">
        <v>96</v>
      </c>
      <c r="B10" s="187"/>
      <c r="C10" s="189"/>
      <c r="D10" s="190"/>
      <c r="E10" s="191"/>
      <c r="F10" s="190"/>
      <c r="G10" s="189"/>
      <c r="H10" s="190"/>
      <c r="I10" s="191"/>
      <c r="J10" s="190"/>
      <c r="K10" s="189"/>
      <c r="L10" s="190"/>
      <c r="M10" s="191"/>
      <c r="N10" s="190"/>
      <c r="O10" s="189"/>
      <c r="P10" s="190"/>
      <c r="Q10" s="191"/>
      <c r="R10" s="190"/>
      <c r="S10" s="189">
        <v>37067</v>
      </c>
      <c r="T10" s="190"/>
      <c r="U10" s="191">
        <v>-11028</v>
      </c>
    </row>
    <row r="11" spans="1:21">
      <c r="A11" s="183" t="s">
        <v>97</v>
      </c>
      <c r="B11" s="196"/>
      <c r="C11" s="197"/>
      <c r="D11" s="198"/>
      <c r="E11" s="199"/>
      <c r="F11" s="198"/>
      <c r="G11" s="197"/>
      <c r="H11" s="198"/>
      <c r="I11" s="199"/>
      <c r="J11" s="198"/>
      <c r="K11" s="197"/>
      <c r="L11" s="198"/>
      <c r="M11" s="199"/>
      <c r="N11" s="198"/>
      <c r="O11" s="197"/>
      <c r="P11" s="198"/>
      <c r="Q11" s="199"/>
      <c r="R11" s="198"/>
      <c r="S11" s="197">
        <v>250733</v>
      </c>
      <c r="T11" s="198"/>
      <c r="U11" s="199">
        <v>71645</v>
      </c>
    </row>
    <row r="12" spans="1:21">
      <c r="A12" s="184" t="s">
        <v>98</v>
      </c>
      <c r="B12" s="187"/>
      <c r="C12" s="189"/>
      <c r="D12" s="190"/>
      <c r="E12" s="191"/>
      <c r="F12" s="190"/>
      <c r="G12" s="189"/>
      <c r="H12" s="190"/>
      <c r="I12" s="191"/>
      <c r="J12" s="190"/>
      <c r="K12" s="189"/>
      <c r="L12" s="190"/>
      <c r="M12" s="191"/>
      <c r="N12" s="190"/>
      <c r="O12" s="189"/>
      <c r="P12" s="190"/>
      <c r="Q12" s="191"/>
      <c r="R12" s="190"/>
      <c r="S12" s="189">
        <v>-29355</v>
      </c>
      <c r="T12" s="190"/>
      <c r="U12" s="191">
        <v>-10068</v>
      </c>
    </row>
    <row r="13" spans="1:21">
      <c r="A13" s="183" t="s">
        <v>78</v>
      </c>
      <c r="B13" s="196"/>
      <c r="C13" s="201"/>
      <c r="D13" s="198"/>
      <c r="E13" s="202"/>
      <c r="F13" s="198"/>
      <c r="G13" s="201"/>
      <c r="H13" s="198"/>
      <c r="I13" s="202"/>
      <c r="J13" s="198"/>
      <c r="K13" s="201"/>
      <c r="L13" s="198"/>
      <c r="M13" s="202"/>
      <c r="N13" s="198"/>
      <c r="O13" s="201"/>
      <c r="P13" s="198"/>
      <c r="Q13" s="202"/>
      <c r="R13" s="198"/>
      <c r="S13" s="197">
        <v>221378</v>
      </c>
      <c r="T13" s="198"/>
      <c r="U13" s="199">
        <v>61577</v>
      </c>
    </row>
    <row r="14" spans="1:21" ht="23.25" customHeight="1">
      <c r="A14" s="200" t="s">
        <v>118</v>
      </c>
      <c r="B14" s="200"/>
      <c r="C14" s="192">
        <v>2174247</v>
      </c>
      <c r="D14" s="190"/>
      <c r="E14" s="193">
        <v>1721795</v>
      </c>
      <c r="F14" s="190"/>
      <c r="G14" s="192">
        <v>274900</v>
      </c>
      <c r="H14" s="190"/>
      <c r="I14" s="193">
        <v>246492</v>
      </c>
      <c r="J14" s="190"/>
      <c r="K14" s="192">
        <v>24876</v>
      </c>
      <c r="L14" s="190"/>
      <c r="M14" s="193">
        <v>13705</v>
      </c>
      <c r="N14" s="190"/>
      <c r="O14" s="192">
        <v>0</v>
      </c>
      <c r="P14" s="190"/>
      <c r="Q14" s="193">
        <v>0</v>
      </c>
      <c r="R14" s="190"/>
      <c r="S14" s="192">
        <v>2474023</v>
      </c>
      <c r="T14" s="190"/>
      <c r="U14" s="193">
        <v>1981992</v>
      </c>
    </row>
    <row r="15" spans="1:21" ht="32">
      <c r="A15" s="184" t="s">
        <v>113</v>
      </c>
      <c r="B15" s="187"/>
      <c r="C15" s="189">
        <v>727223</v>
      </c>
      <c r="D15" s="190"/>
      <c r="E15" s="191">
        <v>421777</v>
      </c>
      <c r="F15" s="190"/>
      <c r="G15" s="189">
        <v>146356</v>
      </c>
      <c r="H15" s="190"/>
      <c r="I15" s="191">
        <v>46325</v>
      </c>
      <c r="J15" s="190"/>
      <c r="K15" s="189">
        <v>24829</v>
      </c>
      <c r="L15" s="190"/>
      <c r="M15" s="191">
        <v>5054</v>
      </c>
      <c r="N15" s="190"/>
      <c r="O15" s="189">
        <v>0</v>
      </c>
      <c r="P15" s="190"/>
      <c r="Q15" s="191">
        <v>0</v>
      </c>
      <c r="R15" s="190"/>
      <c r="S15" s="189">
        <v>898408</v>
      </c>
      <c r="T15" s="190"/>
      <c r="U15" s="191">
        <v>473156</v>
      </c>
    </row>
    <row r="16" spans="1:21">
      <c r="A16" s="204"/>
    </row>
    <row r="17" spans="1:1" ht="21.5">
      <c r="A17" s="204" t="s">
        <v>119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(D)'!Druckbereich</vt:lpstr>
      <vt:lpstr>'Cash Flow Bericht (D)'!Druckbereich</vt:lpstr>
      <vt:lpstr>'GuV (D) YTD'!Druckbereich</vt:lpstr>
      <vt:lpstr>'Segmentbericht (D)'!Druckbereich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2023-02-01T20:03:09Z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