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" yWindow="612" windowWidth="18876" windowHeight="13668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_xlnm.Print_Area" localSheetId="1">'Balance (D)'!$A$1:$E$38</definedName>
    <definedName name="_xlnm.Print_Area" localSheetId="2">'Cash Flow Bericht (D)'!$A$1:$E$38</definedName>
    <definedName name="_xlnm.Print_Area" localSheetId="0">'GuV (D) YTD'!$A$1:$E$44</definedName>
    <definedName name="_xlnm.Print_Area" localSheetId="4">'Segmentbericht (D)'!$A$1:$U$15</definedName>
  </definedNames>
  <calcPr calcId="162913" fullPrecision="0" calcOnSave="0"/>
</workbook>
</file>

<file path=xl/calcChain.xml><?xml version="1.0" encoding="utf-8"?>
<calcChain xmlns="http://schemas.openxmlformats.org/spreadsheetml/2006/main">
  <c r="E32" i="5" l="1"/>
  <c r="C32" i="5"/>
  <c r="E3" i="6"/>
  <c r="C3" i="6"/>
  <c r="E3" i="3"/>
  <c r="C3" i="3"/>
</calcChain>
</file>

<file path=xl/sharedStrings.xml><?xml version="1.0" encoding="utf-8"?>
<sst xmlns="http://schemas.openxmlformats.org/spreadsheetml/2006/main" count="205" uniqueCount="138">
  <si>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</si>
  <si>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</si>
  <si>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</si>
  <si>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</si>
  <si>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</si>
  <si>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</si>
  <si>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</si>
  <si>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</si>
  <si>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</si>
  <si>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</si>
  <si>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</si>
  <si>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</si>
  <si>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</si>
  <si>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</si>
  <si>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</si>
  <si>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</si>
  <si>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</si>
  <si>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</si>
  <si>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Betriebsergebnis</t>
  </si>
  <si>
    <t>Zu reklassifizierende Ergebnisse:</t>
  </si>
  <si>
    <t>Sonstiges Ergebnis</t>
  </si>
  <si>
    <t>Gewinne/Verluste aus dem Verkauf von Anlagevermögen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</si>
  <si>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</si>
  <si>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</si>
  <si>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</si>
  <si>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</si>
  <si>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</si>
  <si>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</si>
  <si>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</si>
  <si>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</si>
  <si>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</si>
  <si>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</si>
  <si>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</si>
  <si>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</si>
  <si>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</si>
  <si>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</si>
  <si>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</si>
  <si>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</si>
  <si>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</si>
  <si>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</si>
  <si>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</si>
  <si>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</si>
  <si>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</si>
  <si>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</si>
  <si>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</si>
  <si>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</si>
  <si>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</si>
  <si>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</si>
  <si>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</si>
  <si>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</si>
  <si>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</si>
  <si>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</si>
  <si>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</si>
  <si>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</si>
  <si>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</si>
  <si>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</si>
  <si>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</si>
  <si>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</si>
  <si>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</si>
  <si>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</si>
  <si>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</si>
  <si>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</si>
  <si>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</si>
  <si>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</si>
  <si>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</si>
  <si>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</si>
  <si>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</si>
  <si>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</si>
  <si>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</si>
  <si>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</si>
  <si>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</si>
  <si>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</si>
  <si>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</si>
  <si>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</si>
  <si>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</si>
  <si>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</si>
  <si>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</si>
  <si>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</si>
  <si>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</si>
  <si>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</si>
  <si>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</si>
  <si>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</si>
  <si>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</si>
  <si>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</si>
  <si>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</si>
  <si>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</si>
  <si>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</si>
  <si>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Abschreibungen und Wertminderungen von Sachanlagen und immateriellen Vermögenswerten</t>
  </si>
  <si>
    <t>Stand zum 31.03.2021</t>
  </si>
  <si>
    <t>Vertragliche Verbindlichkeiten</t>
  </si>
  <si>
    <t>Veränderung langfristiger Vertragsverbindlichkeiten</t>
  </si>
  <si>
    <t>Nicht zu reklassifizierende Ergebnisse:</t>
  </si>
  <si>
    <t>Umbewertung von Verpflichtungen aus Leistungen an Arbeitnehmer
nach Beendigung des Arbeitsverhältnisses, nach Steuern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</si>
  <si>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</si>
  <si>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</si>
  <si>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</si>
  <si>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</si>
  <si>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</si>
  <si>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31.03.2022</t>
  </si>
  <si>
    <t>davon Veränderung von Sicherungsinstrumenten aus der Absicherung von Zahlungsströmen, nach Steuern</t>
  </si>
  <si>
    <t>Stand zum 31.03.2022</t>
  </si>
  <si>
    <t>Mobile Devices &amp;
Substrates</t>
  </si>
  <si>
    <t>Automotive,
Industrial, Medical</t>
  </si>
  <si>
    <t>Sonstige</t>
  </si>
  <si>
    <t>Eliminierung/
Konsolidierung</t>
  </si>
  <si>
    <t>Konzern</t>
  </si>
  <si>
    <t>Innenumsatz</t>
  </si>
  <si>
    <t>Außenumsatz</t>
  </si>
  <si>
    <t>Betriebsergebnis
vor Abschreibungen</t>
  </si>
  <si>
    <t>Abschreibungen
inkl. Zuschreibungen</t>
  </si>
  <si>
    <t>Zugänge zu Sachanlagen und 
immateriellen Vermögenswerten</t>
  </si>
  <si>
    <t>SEGMENTBERICHTERSTATTUNG</t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</si>
  <si>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Vorjahreswerte bezogen auf den 31.03.2022</t>
    </r>
  </si>
  <si>
    <t>Dividendenzahlungen</t>
  </si>
  <si>
    <t>Dividendenzahlung für 2020/21</t>
  </si>
  <si>
    <t>Dividendenzahlung für 2021/22</t>
  </si>
  <si>
    <t>Hybridkuponzahlungen</t>
  </si>
  <si>
    <t>Auszahlungen für die Rückzahlung von Hybridkapital</t>
  </si>
  <si>
    <t>Rückzahlung Hybridkapital</t>
  </si>
  <si>
    <t>Hybridkuponzahlung</t>
  </si>
  <si>
    <t>–</t>
  </si>
  <si>
    <t>2021/22</t>
  </si>
  <si>
    <t>2022/23</t>
  </si>
  <si>
    <t>Verluste aus der Bewertung zum beizulegenden Zeitwert von zur
Veräußerung verfügbaren finanziellen Vermögenswerten, nach Steuern</t>
  </si>
  <si>
    <t>Gewinne aus der Bewertung von Sicherungsinstrumenten aus der 
Absicherung von Zahlungsströmen, nach Steuern</t>
  </si>
  <si>
    <t>31.03.2023</t>
  </si>
  <si>
    <t>Einzahlungen aus der Begebung von Hybridkapital</t>
  </si>
  <si>
    <t>Währungsgewinne aus Zahlungsmitteln und Zahlungsmitteläquivalenten</t>
  </si>
  <si>
    <t>Zahlungsmittel und Zahlungsmitteläquivalente am Geschäftsjahresende</t>
  </si>
  <si>
    <t>Stand zum 31.03.2023</t>
  </si>
  <si>
    <t>Konzerngesamtergebnis 2021/22</t>
  </si>
  <si>
    <t>Konzerngesamtergebnis 2022/23</t>
  </si>
  <si>
    <t>davon Veränderung von zur Veräußerung verfügbaren finanziellen Vermögenswerten, nach Steuern</t>
  </si>
  <si>
    <t>Konzernjahresergebnis</t>
  </si>
  <si>
    <t>davon Umbewertung von Verpflichtungen aus Leistungen an Arbeitnehmer nach Beendigung des 
Arbeitsverhältnisses, nach Steuern</t>
  </si>
  <si>
    <t>Begebung Hybridkapital</t>
  </si>
  <si>
    <t>Steuereffekt auf Hybridkupon</t>
  </si>
  <si>
    <t>Sachanlagen und 
immaterielle Vermögenswerte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</si>
</sst>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40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</cellStyleXfs>
  <cellXfs count="218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0" fontId="17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164" fontId="29" fillId="0" borderId="13" xfId="134" applyNumberFormat="1" applyFont="1" applyFill="1" applyBorder="1" applyAlignment="1">
      <alignment horizontal="right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2" fillId="0" borderId="4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6" fillId="0" borderId="26" xfId="1" applyNumberFormat="1" applyFont="1" applyFill="1" applyBorder="1" applyAlignment="1">
      <alignment horizontal="right"/>
    </xf>
    <xf numFmtId="164" fontId="12" fillId="0" borderId="26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49" fontId="12" fillId="0" borderId="0" xfId="1" applyNumberFormat="1" applyFont="1" applyFill="1" applyBorder="1" applyAlignment="1">
      <alignment horizontal="left" wrapText="1"/>
    </xf>
    <xf numFmtId="0" fontId="0" fillId="0" borderId="0" xfId="0" applyFont="1" applyBorder="1"/>
    <xf numFmtId="164" fontId="16" fillId="0" borderId="27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  <xf numFmtId="0" fontId="12" fillId="0" borderId="28" xfId="134" applyNumberFormat="1" applyFont="1" applyFill="1" applyBorder="1" applyAlignment="1" applyProtection="1">
      <alignment horizontal="left" wrapText="1" indent="1"/>
      <protection locked="0"/>
    </xf>
    <xf numFmtId="164" fontId="16" fillId="0" borderId="28" xfId="1" applyNumberFormat="1" applyFont="1" applyFill="1" applyBorder="1" applyAlignment="1">
      <alignment horizontal="right"/>
    </xf>
    <xf numFmtId="164" fontId="12" fillId="0" borderId="28" xfId="1" applyNumberFormat="1" applyFont="1" applyFill="1" applyBorder="1" applyAlignment="1" applyProtection="1">
      <alignment horizontal="right"/>
      <protection locked="0"/>
    </xf>
  </cellXfs>
  <cellStyles count="340">
    <cellStyle name="Comma 2" xfId="3"/>
    <cellStyle name="Comma 2 10" xfId="262"/>
    <cellStyle name="Comma 2 11" xfId="263"/>
    <cellStyle name="Comma 2 12" xfId="176"/>
    <cellStyle name="Comma 2 13" xfId="335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" xfId="0" builtinId="0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232280</xdr:colOff>
      <xdr:row>0</xdr:row>
      <xdr:rowOff>12886</xdr:rowOff>
    </xdr:from>
    <xdr:to>
      <xdr:col>4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80596</xdr:colOff>
      <xdr:row>0</xdr:row>
      <xdr:rowOff>1</xdr:rowOff>
    </xdr:from>
    <xdr:to>
      <xdr:col>20</xdr:col>
      <xdr:colOff>602263</xdr:colOff>
      <xdr:row>1</xdr:row>
      <xdr:rowOff>3663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4" y="1"/>
          <a:ext cx="521667" cy="33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view="pageBreakPreview" zoomScale="130" zoomScaleNormal="100" zoomScaleSheetLayoutView="130" workbookViewId="0">
      <selection activeCell="L5" sqref="L5"/>
    </sheetView>
  </sheetViews>
  <sheetFormatPr defaultColWidth="9" defaultRowHeight="13.8"/>
  <cols>
    <col min="1" max="1" width="57.8984375" style="2" customWidth="1"/>
    <col min="2" max="2" width="3.19921875" style="2" customWidth="1"/>
    <col min="3" max="3" width="13.69921875" style="2" customWidth="1"/>
    <col min="4" max="4" width="3.19921875" style="2" customWidth="1"/>
    <col min="5" max="5" width="13.69921875" style="2" customWidth="1"/>
    <col min="6" max="16384" width="9" style="2"/>
  </cols>
  <sheetData>
    <row r="1" spans="1:5" s="6" customFormat="1" ht="37.5" customHeight="1">
      <c r="A1" s="5" t="s">
        <v>0</v>
      </c>
    </row>
    <row r="2" spans="1:5" s="11" customFormat="1">
      <c r="A2" s="15"/>
    </row>
    <row r="3" spans="1:5" s="11" customFormat="1" ht="14.25" customHeight="1" thickBot="1">
      <c r="A3" s="16" t="s">
        <v>4</v>
      </c>
      <c r="B3" s="77"/>
      <c r="C3" s="77" t="s">
        <v>122</v>
      </c>
      <c r="D3" s="77"/>
      <c r="E3" s="118" t="s">
        <v>121</v>
      </c>
    </row>
    <row r="4" spans="1:5" s="11" customFormat="1" ht="14.25" customHeight="1">
      <c r="A4" s="80" t="s">
        <v>16</v>
      </c>
      <c r="B4" s="17"/>
      <c r="C4" s="81">
        <v>1791344</v>
      </c>
      <c r="D4" s="17"/>
      <c r="E4" s="82">
        <v>1589867</v>
      </c>
    </row>
    <row r="5" spans="1:5" s="11" customFormat="1" ht="14.25" customHeight="1">
      <c r="A5" s="124" t="s">
        <v>79</v>
      </c>
      <c r="B5" s="17"/>
      <c r="C5" s="18">
        <v>-1516604</v>
      </c>
      <c r="D5" s="17"/>
      <c r="E5" s="19">
        <v>-1336950</v>
      </c>
    </row>
    <row r="6" spans="1:5" s="11" customFormat="1" ht="14.25" customHeight="1">
      <c r="A6" s="125" t="s">
        <v>17</v>
      </c>
      <c r="B6" s="21"/>
      <c r="C6" s="126">
        <v>274740</v>
      </c>
      <c r="D6" s="21"/>
      <c r="E6" s="127">
        <v>252917</v>
      </c>
    </row>
    <row r="7" spans="1:5" s="11" customFormat="1" ht="14.25" customHeight="1">
      <c r="A7" s="128" t="s">
        <v>80</v>
      </c>
      <c r="B7" s="17"/>
      <c r="C7" s="129">
        <v>-52911</v>
      </c>
      <c r="D7" s="17"/>
      <c r="E7" s="130">
        <v>-44743</v>
      </c>
    </row>
    <row r="8" spans="1:5" s="11" customFormat="1" ht="14.25" customHeight="1">
      <c r="A8" s="128" t="s">
        <v>81</v>
      </c>
      <c r="B8" s="17"/>
      <c r="C8" s="129">
        <v>-72341</v>
      </c>
      <c r="D8" s="17"/>
      <c r="E8" s="130">
        <v>-78747</v>
      </c>
    </row>
    <row r="9" spans="1:5" s="11" customFormat="1" ht="14.25" customHeight="1">
      <c r="A9" s="171" t="s">
        <v>82</v>
      </c>
      <c r="B9" s="17"/>
      <c r="C9" s="145">
        <v>48661</v>
      </c>
      <c r="D9" s="17"/>
      <c r="E9" s="146">
        <v>44726</v>
      </c>
    </row>
    <row r="10" spans="1:5" s="11" customFormat="1" ht="14.25" customHeight="1">
      <c r="A10" s="172" t="s">
        <v>83</v>
      </c>
      <c r="B10" s="17"/>
      <c r="C10" s="145">
        <v>-51906</v>
      </c>
      <c r="D10" s="17"/>
      <c r="E10" s="146">
        <v>-47693</v>
      </c>
    </row>
    <row r="11" spans="1:5" s="11" customFormat="1" ht="14.25" customHeight="1">
      <c r="A11" s="128" t="s">
        <v>84</v>
      </c>
      <c r="B11" s="17"/>
      <c r="C11" s="129">
        <v>-3245</v>
      </c>
      <c r="D11" s="17"/>
      <c r="E11" s="130">
        <v>-2967</v>
      </c>
    </row>
    <row r="12" spans="1:5" s="11" customFormat="1" ht="14.25" customHeight="1">
      <c r="A12" s="125" t="s">
        <v>18</v>
      </c>
      <c r="B12" s="20"/>
      <c r="C12" s="131">
        <v>146243</v>
      </c>
      <c r="D12" s="20"/>
      <c r="E12" s="132">
        <v>126460</v>
      </c>
    </row>
    <row r="13" spans="1:5" s="11" customFormat="1" ht="14.25" customHeight="1">
      <c r="A13" s="171" t="s">
        <v>85</v>
      </c>
      <c r="B13" s="17"/>
      <c r="C13" s="129">
        <v>58314</v>
      </c>
      <c r="D13" s="17"/>
      <c r="E13" s="130">
        <v>18257</v>
      </c>
    </row>
    <row r="14" spans="1:5" s="11" customFormat="1" ht="14.25" customHeight="1">
      <c r="A14" s="172" t="s">
        <v>86</v>
      </c>
      <c r="B14" s="17"/>
      <c r="C14" s="129">
        <v>-36716</v>
      </c>
      <c r="D14" s="17"/>
      <c r="E14" s="130">
        <v>-22608</v>
      </c>
    </row>
    <row r="15" spans="1:5" s="11" customFormat="1" ht="14.25" customHeight="1">
      <c r="A15" s="125" t="s">
        <v>93</v>
      </c>
      <c r="B15" s="20"/>
      <c r="C15" s="131">
        <v>21598</v>
      </c>
      <c r="D15" s="20"/>
      <c r="E15" s="132">
        <v>-4351</v>
      </c>
    </row>
    <row r="16" spans="1:5" s="11" customFormat="1" ht="14.25" customHeight="1">
      <c r="A16" s="125" t="s">
        <v>94</v>
      </c>
      <c r="B16" s="20"/>
      <c r="C16" s="131">
        <v>167841</v>
      </c>
      <c r="D16" s="20"/>
      <c r="E16" s="132">
        <v>122109</v>
      </c>
    </row>
    <row r="17" spans="1:5" s="11" customFormat="1" ht="14.25" customHeight="1">
      <c r="A17" s="155" t="s">
        <v>95</v>
      </c>
      <c r="B17" s="17"/>
      <c r="C17" s="129">
        <v>-31197</v>
      </c>
      <c r="D17" s="17"/>
      <c r="E17" s="130">
        <v>-18819</v>
      </c>
    </row>
    <row r="18" spans="1:5" s="11" customFormat="1" ht="14.25" customHeight="1">
      <c r="A18" s="133" t="s">
        <v>77</v>
      </c>
      <c r="B18" s="20"/>
      <c r="C18" s="131">
        <v>136644</v>
      </c>
      <c r="D18" s="20"/>
      <c r="E18" s="132">
        <v>103290</v>
      </c>
    </row>
    <row r="19" spans="1:5" s="11" customFormat="1">
      <c r="A19" s="155" t="s">
        <v>76</v>
      </c>
      <c r="B19" s="23"/>
      <c r="C19" s="102">
        <v>18782</v>
      </c>
      <c r="D19" s="23"/>
      <c r="E19" s="103">
        <v>10452</v>
      </c>
    </row>
    <row r="20" spans="1:5" s="11" customFormat="1" ht="14.25" customHeight="1">
      <c r="A20" s="156" t="s">
        <v>96</v>
      </c>
      <c r="B20" s="23"/>
      <c r="C20" s="102">
        <v>117862</v>
      </c>
      <c r="D20" s="23"/>
      <c r="E20" s="103">
        <v>92838</v>
      </c>
    </row>
    <row r="21" spans="1:5" s="11" customFormat="1" ht="21">
      <c r="A21" s="136" t="s">
        <v>97</v>
      </c>
      <c r="B21" s="17"/>
      <c r="C21" s="129"/>
      <c r="D21" s="17"/>
      <c r="E21" s="130"/>
    </row>
    <row r="22" spans="1:5" s="11" customFormat="1">
      <c r="A22" s="164" t="s">
        <v>74</v>
      </c>
      <c r="B22" s="25"/>
      <c r="C22" s="137">
        <v>3.03</v>
      </c>
      <c r="D22" s="25"/>
      <c r="E22" s="138">
        <v>2.39</v>
      </c>
    </row>
    <row r="23" spans="1:5" s="11" customFormat="1">
      <c r="A23" s="139" t="s">
        <v>75</v>
      </c>
      <c r="B23" s="25"/>
      <c r="C23" s="137">
        <v>3.03</v>
      </c>
      <c r="D23" s="25"/>
      <c r="E23" s="138">
        <v>2.39</v>
      </c>
    </row>
    <row r="24" spans="1:5" s="11" customFormat="1" ht="21">
      <c r="A24" s="169" t="s">
        <v>72</v>
      </c>
      <c r="B24" s="24"/>
      <c r="C24" s="167">
        <v>38850</v>
      </c>
      <c r="D24" s="24"/>
      <c r="E24" s="168">
        <v>38850</v>
      </c>
    </row>
    <row r="25" spans="1:5" s="11" customFormat="1" ht="21">
      <c r="A25" s="169" t="s">
        <v>73</v>
      </c>
      <c r="B25" s="24"/>
      <c r="C25" s="167">
        <v>38850</v>
      </c>
      <c r="D25" s="24"/>
      <c r="E25" s="168">
        <v>38850</v>
      </c>
    </row>
    <row r="26" spans="1:5" s="11" customFormat="1">
      <c r="A26" s="24"/>
      <c r="B26" s="25"/>
      <c r="C26" s="25"/>
      <c r="D26" s="25"/>
      <c r="E26" s="166"/>
    </row>
    <row r="27" spans="1:5" s="11" customFormat="1">
      <c r="A27" s="24"/>
      <c r="B27" s="25"/>
      <c r="C27" s="25"/>
      <c r="D27" s="25"/>
      <c r="E27" s="166"/>
    </row>
    <row r="28" spans="1:5" s="11" customFormat="1">
      <c r="A28" s="24"/>
      <c r="B28" s="25"/>
      <c r="C28" s="25"/>
      <c r="D28" s="25"/>
      <c r="E28" s="166"/>
    </row>
    <row r="29" spans="1:5" s="11" customFormat="1" ht="24.6">
      <c r="A29" s="5" t="s">
        <v>1</v>
      </c>
    </row>
    <row r="30" spans="1:5" s="11" customFormat="1">
      <c r="A30" s="3"/>
    </row>
    <row r="31" spans="1:5" s="11" customFormat="1">
      <c r="A31" s="15"/>
    </row>
    <row r="32" spans="1:5" s="11" customFormat="1" ht="14.4" thickBot="1">
      <c r="A32" s="16" t="s">
        <v>4</v>
      </c>
      <c r="B32" s="77"/>
      <c r="C32" s="77" t="str">
        <f>C3</f>
        <v>2022/23</v>
      </c>
      <c r="D32" s="77"/>
      <c r="E32" s="118" t="str">
        <f>E3</f>
        <v>2021/22</v>
      </c>
    </row>
    <row r="33" spans="1:5" s="11" customFormat="1" ht="14.25" customHeight="1">
      <c r="A33" s="157" t="s">
        <v>77</v>
      </c>
      <c r="B33" s="21"/>
      <c r="C33" s="21">
        <v>136644</v>
      </c>
      <c r="D33" s="21" t="s">
        <v>68</v>
      </c>
      <c r="E33" s="27">
        <v>103290</v>
      </c>
    </row>
    <row r="34" spans="1:5" ht="14.25" customHeight="1">
      <c r="A34" s="163" t="s">
        <v>19</v>
      </c>
      <c r="B34" s="23"/>
      <c r="C34" s="134"/>
      <c r="D34" s="23"/>
      <c r="E34" s="135"/>
    </row>
    <row r="35" spans="1:5" s="6" customFormat="1" ht="14.25" customHeight="1">
      <c r="A35" s="162" t="s">
        <v>67</v>
      </c>
      <c r="B35" s="23"/>
      <c r="C35" s="134">
        <v>-143188</v>
      </c>
      <c r="D35" s="23" t="s">
        <v>68</v>
      </c>
      <c r="E35" s="135">
        <v>158732</v>
      </c>
    </row>
    <row r="36" spans="1:5" ht="21">
      <c r="A36" s="176" t="s">
        <v>123</v>
      </c>
      <c r="B36" s="23"/>
      <c r="C36" s="149">
        <v>0</v>
      </c>
      <c r="D36" s="23" t="s">
        <v>68</v>
      </c>
      <c r="E36" s="177">
        <v>-1</v>
      </c>
    </row>
    <row r="37" spans="1:5" ht="21">
      <c r="A37" s="215" t="s">
        <v>124</v>
      </c>
      <c r="B37" s="23"/>
      <c r="C37" s="216">
        <v>4572</v>
      </c>
      <c r="D37" s="23" t="s">
        <v>68</v>
      </c>
      <c r="E37" s="217">
        <v>2746</v>
      </c>
    </row>
    <row r="38" spans="1:5">
      <c r="A38" s="163" t="s">
        <v>91</v>
      </c>
      <c r="B38" s="23"/>
      <c r="C38" s="149"/>
      <c r="D38" s="23"/>
      <c r="E38" s="177"/>
    </row>
    <row r="39" spans="1:5" ht="21">
      <c r="A39" s="176" t="s">
        <v>92</v>
      </c>
      <c r="B39" s="23"/>
      <c r="C39" s="178">
        <v>3028</v>
      </c>
      <c r="D39" s="23" t="s">
        <v>68</v>
      </c>
      <c r="E39" s="150">
        <v>-647</v>
      </c>
    </row>
    <row r="40" spans="1:5">
      <c r="A40" s="179" t="s">
        <v>20</v>
      </c>
      <c r="B40" s="23"/>
      <c r="C40" s="204">
        <v>-135588</v>
      </c>
      <c r="D40" s="23" t="s">
        <v>68</v>
      </c>
      <c r="E40" s="161">
        <v>160830</v>
      </c>
    </row>
    <row r="41" spans="1:5" s="11" customFormat="1" ht="14.25" customHeight="1">
      <c r="A41" s="158" t="s">
        <v>71</v>
      </c>
      <c r="B41" s="21"/>
      <c r="C41" s="126">
        <v>1056</v>
      </c>
      <c r="D41" s="21" t="s">
        <v>68</v>
      </c>
      <c r="E41" s="127">
        <v>264120</v>
      </c>
    </row>
    <row r="42" spans="1:5" s="11" customFormat="1" ht="14.25" customHeight="1">
      <c r="A42" s="159" t="s">
        <v>76</v>
      </c>
      <c r="B42" s="23"/>
      <c r="C42" s="134">
        <v>18782</v>
      </c>
      <c r="D42" s="23" t="s">
        <v>68</v>
      </c>
      <c r="E42" s="135">
        <v>10452</v>
      </c>
    </row>
    <row r="43" spans="1:5" s="11" customFormat="1">
      <c r="A43" s="159" t="s">
        <v>96</v>
      </c>
      <c r="B43" s="23"/>
      <c r="C43" s="134">
        <v>-17726</v>
      </c>
      <c r="D43" s="23" t="s">
        <v>68</v>
      </c>
      <c r="E43" s="135">
        <v>253668</v>
      </c>
    </row>
    <row r="44" spans="1:5" s="11" customFormat="1">
      <c r="A44" s="165"/>
    </row>
    <row r="45" spans="1:5" s="11" customFormat="1">
      <c r="A45" s="170"/>
    </row>
    <row r="46" spans="1:5" s="11" customFormat="1">
      <c r="A46" s="1"/>
    </row>
    <row r="47" spans="1:5" s="11" customFormat="1">
      <c r="A47" s="12"/>
    </row>
    <row r="48" spans="1:5" s="11" customFormat="1">
      <c r="A48" s="2"/>
    </row>
  </sheetData>
  <pageMargins left="0.59055118110236227" right="0.39370078740157483" top="0.74803149606299213" bottom="0.74803149606299213" header="0.31496062992125984" footer="0.31496062992125984"/>
  <pageSetup paperSize="9" scale="93" orientation="portrait" r:id="rId1"/>
  <customProperties>
    <customPr name="EpmWorksheetKeyString_GUID" r:id="rId2"/>
    <customPr name="FPMExcelClientCellBasedFunctionStatus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zoomScale="85" zoomScaleNormal="85" zoomScaleSheetLayoutView="100" workbookViewId="0">
      <selection activeCell="C2" sqref="C2"/>
    </sheetView>
  </sheetViews>
  <sheetFormatPr defaultRowHeight="13.8"/>
  <cols>
    <col min="1" max="1" width="55" customWidth="1"/>
    <col min="2" max="2" width="1.59765625" customWidth="1"/>
    <col min="3" max="3" width="13.59765625" customWidth="1"/>
    <col min="4" max="4" width="2.19921875" customWidth="1"/>
    <col min="5" max="5" width="13.597656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3"/>
      <c r="D2" s="113"/>
      <c r="E2" s="114"/>
    </row>
    <row r="3" spans="1:5" s="13" customFormat="1" ht="14.4" thickBot="1">
      <c r="A3" s="16" t="s">
        <v>4</v>
      </c>
      <c r="B3" s="31"/>
      <c r="C3" s="111" t="s">
        <v>125</v>
      </c>
      <c r="D3" s="104"/>
      <c r="E3" s="112" t="s">
        <v>98</v>
      </c>
    </row>
    <row r="4" spans="1:5" s="13" customFormat="1" ht="23.1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45</v>
      </c>
      <c r="B5" s="35"/>
      <c r="C5" s="89">
        <v>2679293</v>
      </c>
      <c r="D5" s="37"/>
      <c r="E5" s="91">
        <v>1950185</v>
      </c>
    </row>
    <row r="6" spans="1:5" s="13" customFormat="1" ht="15" customHeight="1">
      <c r="A6" s="84" t="s">
        <v>46</v>
      </c>
      <c r="B6" s="28"/>
      <c r="C6" s="89">
        <v>24794</v>
      </c>
      <c r="D6" s="37"/>
      <c r="E6" s="91">
        <v>31807</v>
      </c>
    </row>
    <row r="7" spans="1:5" s="13" customFormat="1" ht="15" customHeight="1">
      <c r="A7" s="83" t="s">
        <v>47</v>
      </c>
      <c r="B7" s="22"/>
      <c r="C7" s="89">
        <v>27694</v>
      </c>
      <c r="D7" s="37"/>
      <c r="E7" s="91">
        <v>4580</v>
      </c>
    </row>
    <row r="8" spans="1:5" s="13" customFormat="1" ht="15" customHeight="1">
      <c r="A8" s="83" t="s">
        <v>48</v>
      </c>
      <c r="B8" s="22"/>
      <c r="C8" s="89">
        <v>19911</v>
      </c>
      <c r="D8" s="37"/>
      <c r="E8" s="91">
        <v>24698</v>
      </c>
    </row>
    <row r="9" spans="1:5" s="13" customFormat="1" ht="15" customHeight="1">
      <c r="A9" s="83" t="s">
        <v>49</v>
      </c>
      <c r="B9" s="22"/>
      <c r="C9" s="89">
        <v>48559</v>
      </c>
      <c r="D9" s="37"/>
      <c r="E9" s="91">
        <v>11742</v>
      </c>
    </row>
    <row r="10" spans="1:5" s="13" customFormat="1" ht="15" customHeight="1">
      <c r="A10" s="32" t="s">
        <v>6</v>
      </c>
      <c r="B10" s="22"/>
      <c r="C10" s="88">
        <v>2800251</v>
      </c>
      <c r="D10" s="36"/>
      <c r="E10" s="90">
        <v>2023012</v>
      </c>
    </row>
    <row r="11" spans="1:5" s="13" customFormat="1">
      <c r="A11" s="83" t="s">
        <v>33</v>
      </c>
      <c r="B11" s="29"/>
      <c r="C11" s="89">
        <v>145383</v>
      </c>
      <c r="D11" s="37"/>
      <c r="E11" s="91">
        <v>193236</v>
      </c>
    </row>
    <row r="12" spans="1:5" s="13" customFormat="1" ht="21">
      <c r="A12" s="212" t="s">
        <v>70</v>
      </c>
      <c r="B12" s="35"/>
      <c r="C12" s="89">
        <v>394381</v>
      </c>
      <c r="D12" s="37"/>
      <c r="E12" s="91">
        <v>390266</v>
      </c>
    </row>
    <row r="13" spans="1:5" s="13" customFormat="1" ht="15" customHeight="1">
      <c r="A13" s="83" t="s">
        <v>47</v>
      </c>
      <c r="B13" s="22"/>
      <c r="C13" s="89">
        <v>25141</v>
      </c>
      <c r="D13" s="37"/>
      <c r="E13" s="91">
        <v>18833</v>
      </c>
    </row>
    <row r="14" spans="1:5" s="13" customFormat="1" ht="15" customHeight="1">
      <c r="A14" s="83" t="s">
        <v>50</v>
      </c>
      <c r="B14" s="22"/>
      <c r="C14" s="89">
        <v>4970</v>
      </c>
      <c r="D14" s="37"/>
      <c r="E14" s="91">
        <v>1056</v>
      </c>
    </row>
    <row r="15" spans="1:5" s="13" customFormat="1" ht="15" customHeight="1">
      <c r="A15" s="83" t="s">
        <v>51</v>
      </c>
      <c r="B15" s="22"/>
      <c r="C15" s="89">
        <v>791738</v>
      </c>
      <c r="D15" s="37"/>
      <c r="E15" s="91">
        <v>1119921</v>
      </c>
    </row>
    <row r="16" spans="1:5" s="13" customFormat="1" ht="15" customHeight="1">
      <c r="A16" s="32" t="s">
        <v>7</v>
      </c>
      <c r="B16" s="22"/>
      <c r="C16" s="88">
        <v>1361613</v>
      </c>
      <c r="D16" s="36"/>
      <c r="E16" s="90">
        <v>1723312</v>
      </c>
    </row>
    <row r="17" spans="1:5" s="13" customFormat="1" ht="15" customHeight="1">
      <c r="A17" s="48" t="s">
        <v>8</v>
      </c>
      <c r="B17" s="28"/>
      <c r="C17" s="88">
        <v>4161864</v>
      </c>
      <c r="D17" s="36"/>
      <c r="E17" s="90">
        <v>3746324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52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53</v>
      </c>
      <c r="B20" s="42"/>
      <c r="C20" s="39">
        <v>52321</v>
      </c>
      <c r="D20" s="37"/>
      <c r="E20" s="40">
        <v>187909</v>
      </c>
    </row>
    <row r="21" spans="1:5" s="13" customFormat="1">
      <c r="A21" s="30" t="s">
        <v>66</v>
      </c>
      <c r="B21" s="42"/>
      <c r="C21" s="37">
        <v>347956</v>
      </c>
      <c r="D21" s="37"/>
      <c r="E21" s="38">
        <v>388849</v>
      </c>
    </row>
    <row r="22" spans="1:5" s="13" customFormat="1" ht="15" customHeight="1">
      <c r="A22" s="83" t="s">
        <v>54</v>
      </c>
      <c r="B22" s="22"/>
      <c r="C22" s="92">
        <v>615402</v>
      </c>
      <c r="D22" s="43"/>
      <c r="E22" s="93">
        <v>533689</v>
      </c>
    </row>
    <row r="23" spans="1:5" s="13" customFormat="1" ht="15" customHeight="1">
      <c r="A23" s="105" t="s">
        <v>55</v>
      </c>
      <c r="B23" s="22"/>
      <c r="C23" s="88">
        <v>1157525</v>
      </c>
      <c r="D23" s="36"/>
      <c r="E23" s="90">
        <v>1252293</v>
      </c>
    </row>
    <row r="24" spans="1:5" s="13" customFormat="1" ht="15" customHeight="1">
      <c r="A24" s="48" t="s">
        <v>10</v>
      </c>
      <c r="B24" s="28"/>
      <c r="C24" s="119">
        <v>1157525</v>
      </c>
      <c r="D24" s="36"/>
      <c r="E24" s="41">
        <v>1252293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56</v>
      </c>
      <c r="B26" s="29"/>
      <c r="C26" s="39">
        <v>1033346</v>
      </c>
      <c r="D26" s="37"/>
      <c r="E26" s="40">
        <v>1276578</v>
      </c>
    </row>
    <row r="27" spans="1:5" s="13" customFormat="1">
      <c r="A27" s="174" t="s">
        <v>89</v>
      </c>
      <c r="B27" s="33"/>
      <c r="C27" s="39">
        <v>607243</v>
      </c>
      <c r="D27" s="37"/>
      <c r="E27" s="40">
        <v>446410</v>
      </c>
    </row>
    <row r="28" spans="1:5" s="13" customFormat="1">
      <c r="A28" s="83" t="s">
        <v>57</v>
      </c>
      <c r="B28" s="33"/>
      <c r="C28" s="37">
        <v>50923</v>
      </c>
      <c r="D28" s="37"/>
      <c r="E28" s="38">
        <v>55232</v>
      </c>
    </row>
    <row r="29" spans="1:5" s="13" customFormat="1" ht="15" customHeight="1">
      <c r="A29" s="83" t="s">
        <v>58</v>
      </c>
      <c r="B29" s="45"/>
      <c r="C29" s="94">
        <v>4763</v>
      </c>
      <c r="D29" s="46"/>
      <c r="E29" s="95">
        <v>2167</v>
      </c>
    </row>
    <row r="30" spans="1:5" s="13" customFormat="1" ht="15" customHeight="1">
      <c r="A30" s="83" t="s">
        <v>59</v>
      </c>
      <c r="B30" s="22"/>
      <c r="C30" s="89">
        <v>66278</v>
      </c>
      <c r="D30" s="37"/>
      <c r="E30" s="91">
        <v>69604</v>
      </c>
    </row>
    <row r="31" spans="1:5" s="13" customFormat="1" ht="15" customHeight="1">
      <c r="A31" s="32" t="s">
        <v>12</v>
      </c>
      <c r="B31" s="29"/>
      <c r="C31" s="88">
        <v>1762553</v>
      </c>
      <c r="D31" s="36"/>
      <c r="E31" s="90">
        <v>1849991</v>
      </c>
    </row>
    <row r="32" spans="1:5" s="13" customFormat="1" ht="15" customHeight="1">
      <c r="A32" s="84" t="s">
        <v>34</v>
      </c>
      <c r="B32" s="22"/>
      <c r="C32" s="89">
        <v>558545</v>
      </c>
      <c r="D32" s="37"/>
      <c r="E32" s="91">
        <v>549679</v>
      </c>
    </row>
    <row r="33" spans="1:5" s="13" customFormat="1" ht="15" customHeight="1">
      <c r="A33" s="84" t="s">
        <v>56</v>
      </c>
      <c r="B33" s="28"/>
      <c r="C33" s="89">
        <v>662433</v>
      </c>
      <c r="D33" s="37"/>
      <c r="E33" s="91">
        <v>78402</v>
      </c>
    </row>
    <row r="34" spans="1:5" s="13" customFormat="1" ht="15" customHeight="1">
      <c r="A34" s="83" t="s">
        <v>60</v>
      </c>
      <c r="B34" s="22"/>
      <c r="C34" s="89">
        <v>4315</v>
      </c>
      <c r="D34" s="37"/>
      <c r="E34" s="91">
        <v>9570</v>
      </c>
    </row>
    <row r="35" spans="1:5" s="13" customFormat="1" ht="15" customHeight="1">
      <c r="A35" s="83" t="s">
        <v>35</v>
      </c>
      <c r="B35" s="28"/>
      <c r="C35" s="37">
        <v>16493</v>
      </c>
      <c r="D35" s="37"/>
      <c r="E35" s="38">
        <v>6389</v>
      </c>
    </row>
    <row r="36" spans="1:5" s="13" customFormat="1" ht="15" customHeight="1">
      <c r="A36" s="32" t="s">
        <v>13</v>
      </c>
      <c r="B36" s="33"/>
      <c r="C36" s="88">
        <v>1241786</v>
      </c>
      <c r="D36" s="36"/>
      <c r="E36" s="90">
        <v>644040</v>
      </c>
    </row>
    <row r="37" spans="1:5" ht="15" customHeight="1">
      <c r="A37" s="48" t="s">
        <v>14</v>
      </c>
      <c r="B37" s="47"/>
      <c r="C37" s="49">
        <v>3004339</v>
      </c>
      <c r="D37" s="50"/>
      <c r="E37" s="51">
        <v>2494031</v>
      </c>
    </row>
    <row r="38" spans="1:5" ht="15" customHeight="1">
      <c r="A38" s="48" t="s">
        <v>15</v>
      </c>
      <c r="B38" s="22"/>
      <c r="C38" s="49">
        <v>4161864</v>
      </c>
      <c r="D38" s="50"/>
      <c r="E38" s="51">
        <v>3746324</v>
      </c>
    </row>
    <row r="39" spans="1:5">
      <c r="A39" s="4"/>
    </row>
    <row r="40" spans="1:5">
      <c r="A40" s="12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16" zoomScale="130" zoomScaleNormal="130" zoomScaleSheetLayoutView="100" workbookViewId="0">
      <selection activeCell="C47" sqref="C47"/>
    </sheetView>
  </sheetViews>
  <sheetFormatPr defaultRowHeight="13.8"/>
  <cols>
    <col min="1" max="1" width="57.59765625" customWidth="1"/>
    <col min="2" max="2" width="2.8984375" customWidth="1"/>
    <col min="3" max="3" width="13.59765625" customWidth="1"/>
    <col min="4" max="4" width="2.69921875" customWidth="1"/>
    <col min="5" max="5" width="13.59765625" customWidth="1"/>
  </cols>
  <sheetData>
    <row r="1" spans="1:5" s="10" customFormat="1" ht="37.5" customHeight="1">
      <c r="A1" s="9" t="s">
        <v>38</v>
      </c>
    </row>
    <row r="2" spans="1:5">
      <c r="A2" s="26"/>
      <c r="B2" s="26"/>
      <c r="C2" s="213"/>
      <c r="D2" s="213"/>
      <c r="E2" s="213"/>
    </row>
    <row r="3" spans="1:5" ht="14.4" thickBot="1">
      <c r="A3" s="52" t="s">
        <v>4</v>
      </c>
      <c r="B3" s="16"/>
      <c r="C3" s="77" t="str">
        <f>'GuV (D) YTD'!C3</f>
        <v>2022/23</v>
      </c>
      <c r="D3" s="77"/>
      <c r="E3" s="118" t="str">
        <f>'GuV (D) YTD'!E3</f>
        <v>2021/22</v>
      </c>
    </row>
    <row r="4" spans="1:5" ht="23.1" customHeight="1">
      <c r="A4" s="53"/>
      <c r="B4" s="54"/>
      <c r="C4" s="55"/>
      <c r="D4" s="56"/>
      <c r="E4" s="57"/>
    </row>
    <row r="5" spans="1:5">
      <c r="A5" s="106" t="s">
        <v>18</v>
      </c>
      <c r="B5" s="59"/>
      <c r="C5" s="67">
        <v>146243</v>
      </c>
      <c r="D5" s="56"/>
      <c r="E5" s="68">
        <v>126460</v>
      </c>
    </row>
    <row r="6" spans="1:5">
      <c r="A6" s="109" t="s">
        <v>87</v>
      </c>
      <c r="B6" s="59"/>
      <c r="C6" s="65">
        <v>270473</v>
      </c>
      <c r="D6" s="60"/>
      <c r="E6" s="66">
        <v>223073</v>
      </c>
    </row>
    <row r="7" spans="1:5">
      <c r="A7" s="109" t="s">
        <v>21</v>
      </c>
      <c r="B7" s="58"/>
      <c r="C7" s="65">
        <v>2542</v>
      </c>
      <c r="D7" s="60"/>
      <c r="E7" s="66">
        <v>1774</v>
      </c>
    </row>
    <row r="8" spans="1:5">
      <c r="A8" s="144" t="s">
        <v>65</v>
      </c>
      <c r="B8" s="58"/>
      <c r="C8" s="140">
        <v>-3356</v>
      </c>
      <c r="D8" s="60"/>
      <c r="E8" s="141">
        <v>1267</v>
      </c>
    </row>
    <row r="9" spans="1:5">
      <c r="A9" s="173" t="s">
        <v>90</v>
      </c>
      <c r="B9" s="58"/>
      <c r="C9" s="149">
        <v>136944</v>
      </c>
      <c r="D9" s="60"/>
      <c r="E9" s="150">
        <v>446374</v>
      </c>
    </row>
    <row r="10" spans="1:5">
      <c r="A10" s="109" t="s">
        <v>61</v>
      </c>
      <c r="B10" s="58"/>
      <c r="C10" s="65">
        <v>-34627</v>
      </c>
      <c r="D10" s="60"/>
      <c r="E10" s="66">
        <v>5950</v>
      </c>
    </row>
    <row r="11" spans="1:5">
      <c r="A11" s="109" t="s">
        <v>31</v>
      </c>
      <c r="B11" s="58"/>
      <c r="C11" s="65">
        <v>-23023</v>
      </c>
      <c r="D11" s="60"/>
      <c r="E11" s="66">
        <v>-19331</v>
      </c>
    </row>
    <row r="12" spans="1:5">
      <c r="A12" s="109" t="s">
        <v>62</v>
      </c>
      <c r="B12" s="58"/>
      <c r="C12" s="65">
        <v>12311</v>
      </c>
      <c r="D12" s="60"/>
      <c r="E12" s="66">
        <v>2432</v>
      </c>
    </row>
    <row r="13" spans="1:5">
      <c r="A13" s="107" t="s">
        <v>32</v>
      </c>
      <c r="B13" s="58"/>
      <c r="C13" s="65">
        <v>-35498</v>
      </c>
      <c r="D13" s="60"/>
      <c r="E13" s="66">
        <v>-11709</v>
      </c>
    </row>
    <row r="14" spans="1:5">
      <c r="A14" s="108" t="s">
        <v>39</v>
      </c>
      <c r="B14" s="96"/>
      <c r="C14" s="67">
        <v>472009</v>
      </c>
      <c r="D14" s="56"/>
      <c r="E14" s="68">
        <v>776290</v>
      </c>
    </row>
    <row r="15" spans="1:5">
      <c r="A15" s="109" t="s">
        <v>33</v>
      </c>
      <c r="B15" s="59"/>
      <c r="C15" s="65">
        <v>41076</v>
      </c>
      <c r="D15" s="60"/>
      <c r="E15" s="66">
        <v>-27661</v>
      </c>
    </row>
    <row r="16" spans="1:5" ht="15.75" customHeight="1">
      <c r="A16" s="109" t="s">
        <v>70</v>
      </c>
      <c r="B16" s="58"/>
      <c r="C16" s="65">
        <v>4476</v>
      </c>
      <c r="D16" s="60"/>
      <c r="E16" s="66">
        <v>-109500</v>
      </c>
    </row>
    <row r="17" spans="1:6">
      <c r="A17" s="107" t="s">
        <v>34</v>
      </c>
      <c r="B17" s="62"/>
      <c r="C17" s="65">
        <v>-51774</v>
      </c>
      <c r="D17" s="60"/>
      <c r="E17" s="66">
        <v>72246</v>
      </c>
    </row>
    <row r="18" spans="1:6">
      <c r="A18" s="109" t="s">
        <v>35</v>
      </c>
      <c r="B18" s="62"/>
      <c r="C18" s="65">
        <v>10583</v>
      </c>
      <c r="D18" s="56"/>
      <c r="E18" s="66">
        <v>1817</v>
      </c>
    </row>
    <row r="19" spans="1:6">
      <c r="A19" s="116" t="s">
        <v>40</v>
      </c>
      <c r="B19" s="117"/>
      <c r="C19" s="67">
        <v>476370</v>
      </c>
      <c r="D19" s="56"/>
      <c r="E19" s="68">
        <v>713192</v>
      </c>
    </row>
    <row r="20" spans="1:6">
      <c r="A20" s="110"/>
      <c r="B20" s="59"/>
      <c r="C20" s="65"/>
      <c r="D20" s="60"/>
      <c r="E20" s="66"/>
    </row>
    <row r="21" spans="1:6">
      <c r="A21" s="109" t="s">
        <v>22</v>
      </c>
      <c r="B21" s="96"/>
      <c r="C21" s="63">
        <v>-1100973</v>
      </c>
      <c r="D21" s="60"/>
      <c r="E21" s="64">
        <v>-605571</v>
      </c>
    </row>
    <row r="22" spans="1:6" ht="13.5" customHeight="1">
      <c r="A22" s="109" t="s">
        <v>23</v>
      </c>
      <c r="B22" s="54"/>
      <c r="C22" s="65">
        <v>104811</v>
      </c>
      <c r="D22" s="60"/>
      <c r="E22" s="66">
        <v>3698</v>
      </c>
    </row>
    <row r="23" spans="1:6">
      <c r="A23" s="107" t="s">
        <v>63</v>
      </c>
      <c r="B23" s="54"/>
      <c r="C23" s="63">
        <v>-61323</v>
      </c>
      <c r="D23" s="60"/>
      <c r="E23" s="64">
        <v>-17481</v>
      </c>
    </row>
    <row r="24" spans="1:6">
      <c r="A24" s="107" t="s">
        <v>44</v>
      </c>
      <c r="B24" s="54"/>
      <c r="C24" s="63">
        <v>12624</v>
      </c>
      <c r="D24" s="60"/>
      <c r="E24" s="64">
        <v>39661</v>
      </c>
    </row>
    <row r="25" spans="1:6">
      <c r="A25" s="108" t="s">
        <v>41</v>
      </c>
      <c r="B25" s="98"/>
      <c r="C25" s="67">
        <v>-1044861</v>
      </c>
      <c r="D25" s="56"/>
      <c r="E25" s="68">
        <v>-579693</v>
      </c>
    </row>
    <row r="26" spans="1:6">
      <c r="A26" s="116"/>
      <c r="B26" s="98"/>
      <c r="C26" s="67"/>
      <c r="D26" s="56"/>
      <c r="E26" s="68"/>
      <c r="F26" s="13"/>
    </row>
    <row r="27" spans="1:6">
      <c r="A27" s="107" t="s">
        <v>36</v>
      </c>
      <c r="B27" s="59"/>
      <c r="C27" s="65">
        <v>340085</v>
      </c>
      <c r="D27" s="60"/>
      <c r="E27" s="66">
        <v>255484</v>
      </c>
      <c r="F27" s="61"/>
    </row>
    <row r="28" spans="1:6">
      <c r="A28" s="107" t="s">
        <v>37</v>
      </c>
      <c r="B28" s="58"/>
      <c r="C28" s="65">
        <v>-54696</v>
      </c>
      <c r="D28" s="60"/>
      <c r="E28" s="66">
        <v>-70943</v>
      </c>
      <c r="F28" s="115"/>
    </row>
    <row r="29" spans="1:6">
      <c r="A29" s="107" t="s">
        <v>126</v>
      </c>
      <c r="B29" s="58"/>
      <c r="C29" s="210">
        <v>0</v>
      </c>
      <c r="D29" s="60"/>
      <c r="E29" s="211">
        <v>347324</v>
      </c>
      <c r="F29" s="115"/>
    </row>
    <row r="30" spans="1:6">
      <c r="A30" s="107" t="s">
        <v>117</v>
      </c>
      <c r="B30" s="58"/>
      <c r="C30" s="210">
        <v>-41393</v>
      </c>
      <c r="D30" s="60"/>
      <c r="E30" s="211">
        <v>-138584</v>
      </c>
      <c r="F30" s="115"/>
    </row>
    <row r="31" spans="1:6">
      <c r="A31" s="107" t="s">
        <v>24</v>
      </c>
      <c r="B31" s="58"/>
      <c r="C31" s="149">
        <v>21404</v>
      </c>
      <c r="D31" s="60"/>
      <c r="E31" s="150">
        <v>28045</v>
      </c>
      <c r="F31" s="115"/>
    </row>
    <row r="32" spans="1:6">
      <c r="A32" s="107" t="s">
        <v>113</v>
      </c>
      <c r="B32" s="58"/>
      <c r="C32" s="205">
        <v>-34965</v>
      </c>
      <c r="D32" s="60"/>
      <c r="E32" s="206">
        <v>-15152</v>
      </c>
      <c r="F32" s="115"/>
    </row>
    <row r="33" spans="1:6">
      <c r="A33" s="107" t="s">
        <v>116</v>
      </c>
      <c r="B33" s="58"/>
      <c r="C33" s="210">
        <v>-19466</v>
      </c>
      <c r="D33" s="60"/>
      <c r="E33" s="211">
        <v>-9304</v>
      </c>
      <c r="F33" s="115"/>
    </row>
    <row r="34" spans="1:6">
      <c r="A34" s="108" t="s">
        <v>42</v>
      </c>
      <c r="B34" s="96"/>
      <c r="C34" s="67">
        <v>210969</v>
      </c>
      <c r="D34" s="56"/>
      <c r="E34" s="68">
        <v>396870</v>
      </c>
    </row>
    <row r="35" spans="1:6">
      <c r="A35" s="108" t="s">
        <v>43</v>
      </c>
      <c r="B35" s="54"/>
      <c r="C35" s="55">
        <v>-357522</v>
      </c>
      <c r="D35" s="56"/>
      <c r="E35" s="57">
        <v>530369</v>
      </c>
    </row>
    <row r="36" spans="1:6">
      <c r="A36" s="107" t="s">
        <v>25</v>
      </c>
      <c r="B36" s="59"/>
      <c r="C36" s="65">
        <v>1119921</v>
      </c>
      <c r="D36" s="60"/>
      <c r="E36" s="66">
        <v>552850</v>
      </c>
    </row>
    <row r="37" spans="1:6">
      <c r="A37" s="109" t="s">
        <v>127</v>
      </c>
      <c r="B37" s="98"/>
      <c r="C37" s="65">
        <v>29339</v>
      </c>
      <c r="D37" s="60"/>
      <c r="E37" s="66">
        <v>36702</v>
      </c>
    </row>
    <row r="38" spans="1:6">
      <c r="A38" s="108" t="s">
        <v>128</v>
      </c>
      <c r="B38" s="59"/>
      <c r="C38" s="67">
        <v>791738</v>
      </c>
      <c r="D38" s="56"/>
      <c r="E38" s="68">
        <v>1119921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view="pageBreakPreview" zoomScale="115" zoomScaleNormal="100" zoomScaleSheetLayoutView="115" workbookViewId="0">
      <selection activeCell="C26" sqref="C26"/>
    </sheetView>
  </sheetViews>
  <sheetFormatPr defaultRowHeight="13.8"/>
  <cols>
    <col min="1" max="1" width="62.19921875" customWidth="1"/>
    <col min="2" max="2" width="3.19921875" customWidth="1"/>
    <col min="3" max="3" width="13.59765625" customWidth="1"/>
    <col min="4" max="4" width="3" customWidth="1"/>
    <col min="5" max="5" width="13.59765625" customWidth="1"/>
    <col min="6" max="6" width="3" customWidth="1"/>
    <col min="7" max="7" width="13.59765625" customWidth="1"/>
    <col min="8" max="8" width="2.19921875" customWidth="1"/>
    <col min="9" max="9" width="13.59765625" customWidth="1"/>
    <col min="10" max="10" width="2.19921875" customWidth="1"/>
    <col min="11" max="11" width="13.59765625" customWidth="1"/>
    <col min="12" max="12" width="2.59765625" customWidth="1"/>
    <col min="13" max="13" width="13.59765625" customWidth="1"/>
    <col min="14" max="14" width="2.5" customWidth="1"/>
    <col min="15" max="15" width="13.59765625" customWidth="1"/>
  </cols>
  <sheetData>
    <row r="1" spans="1:15" s="10" customFormat="1" ht="37.5" customHeight="1">
      <c r="A1" s="9" t="s">
        <v>3</v>
      </c>
    </row>
    <row r="2" spans="1:15" ht="42" thickBot="1">
      <c r="A2" s="52" t="s">
        <v>4</v>
      </c>
      <c r="B2" s="16"/>
      <c r="C2" s="69" t="s">
        <v>26</v>
      </c>
      <c r="D2" s="69"/>
      <c r="E2" s="69" t="s">
        <v>27</v>
      </c>
      <c r="F2" s="69"/>
      <c r="G2" s="69" t="s">
        <v>66</v>
      </c>
      <c r="H2" s="69"/>
      <c r="I2" s="69" t="s">
        <v>28</v>
      </c>
      <c r="J2" s="69"/>
      <c r="K2" s="69" t="s">
        <v>64</v>
      </c>
      <c r="L2" s="69"/>
      <c r="M2" s="69" t="s">
        <v>29</v>
      </c>
      <c r="N2" s="69"/>
      <c r="O2" s="69" t="s">
        <v>30</v>
      </c>
    </row>
    <row r="3" spans="1:15" s="13" customFormat="1" ht="23.1" customHeight="1">
      <c r="A3" s="78" t="s">
        <v>88</v>
      </c>
      <c r="B3" s="70"/>
      <c r="C3" s="79">
        <v>141846</v>
      </c>
      <c r="D3" s="57"/>
      <c r="E3" s="79">
        <v>27079</v>
      </c>
      <c r="F3" s="57"/>
      <c r="G3" s="79">
        <v>172887</v>
      </c>
      <c r="H3" s="57"/>
      <c r="I3" s="79">
        <v>460201</v>
      </c>
      <c r="J3" s="57"/>
      <c r="K3" s="79">
        <v>802013</v>
      </c>
      <c r="L3" s="57"/>
      <c r="M3" s="79">
        <v>0</v>
      </c>
      <c r="N3" s="57"/>
      <c r="O3" s="79">
        <v>802013</v>
      </c>
    </row>
    <row r="4" spans="1:15" s="13" customFormat="1">
      <c r="A4" s="72" t="s">
        <v>133</v>
      </c>
      <c r="B4" s="71"/>
      <c r="C4" s="64">
        <v>0</v>
      </c>
      <c r="D4" s="61"/>
      <c r="E4" s="64">
        <v>0</v>
      </c>
      <c r="F4" s="61"/>
      <c r="G4" s="148">
        <v>0</v>
      </c>
      <c r="H4" s="61"/>
      <c r="I4" s="64">
        <v>103290</v>
      </c>
      <c r="J4" s="61"/>
      <c r="K4" s="64">
        <v>103290</v>
      </c>
      <c r="L4" s="61"/>
      <c r="M4" s="64">
        <v>0</v>
      </c>
      <c r="N4" s="61"/>
      <c r="O4" s="64">
        <v>103290</v>
      </c>
    </row>
    <row r="5" spans="1:15" s="13" customFormat="1">
      <c r="A5" s="72" t="s">
        <v>20</v>
      </c>
      <c r="B5" s="71"/>
      <c r="C5" s="64">
        <v>0</v>
      </c>
      <c r="D5" s="61"/>
      <c r="E5" s="64">
        <v>160830</v>
      </c>
      <c r="F5" s="61"/>
      <c r="G5" s="148">
        <v>0</v>
      </c>
      <c r="H5" s="61"/>
      <c r="I5" s="64">
        <v>0</v>
      </c>
      <c r="J5" s="61"/>
      <c r="K5" s="64">
        <v>160830</v>
      </c>
      <c r="L5" s="61"/>
      <c r="M5" s="64">
        <v>0</v>
      </c>
      <c r="N5" s="61"/>
      <c r="O5" s="64">
        <v>160830</v>
      </c>
    </row>
    <row r="6" spans="1:15" s="13" customFormat="1" ht="21">
      <c r="A6" s="75" t="s">
        <v>78</v>
      </c>
      <c r="B6" s="73"/>
      <c r="C6" s="76">
        <v>0</v>
      </c>
      <c r="D6" s="74"/>
      <c r="E6" s="76">
        <v>158732</v>
      </c>
      <c r="F6" s="74"/>
      <c r="G6" s="148">
        <v>0</v>
      </c>
      <c r="H6" s="74"/>
      <c r="I6" s="76">
        <v>0</v>
      </c>
      <c r="J6" s="74"/>
      <c r="K6" s="76">
        <v>158732</v>
      </c>
      <c r="L6" s="74"/>
      <c r="M6" s="76">
        <v>0</v>
      </c>
      <c r="N6" s="74"/>
      <c r="O6" s="76">
        <v>158732</v>
      </c>
    </row>
    <row r="7" spans="1:15" s="13" customFormat="1" ht="21">
      <c r="A7" s="75" t="s">
        <v>134</v>
      </c>
      <c r="B7" s="73"/>
      <c r="C7" s="76">
        <v>0</v>
      </c>
      <c r="D7" s="74"/>
      <c r="E7" s="76">
        <v>-647</v>
      </c>
      <c r="F7" s="74"/>
      <c r="G7" s="206">
        <v>0</v>
      </c>
      <c r="H7" s="74"/>
      <c r="I7" s="76">
        <v>0</v>
      </c>
      <c r="J7" s="74"/>
      <c r="K7" s="76">
        <v>-647</v>
      </c>
      <c r="L7" s="74"/>
      <c r="M7" s="76">
        <v>0</v>
      </c>
      <c r="N7" s="74"/>
      <c r="O7" s="76">
        <v>-647</v>
      </c>
    </row>
    <row r="8" spans="1:15" s="13" customFormat="1">
      <c r="A8" s="75" t="s">
        <v>132</v>
      </c>
      <c r="B8" s="73"/>
      <c r="C8" s="76">
        <v>0</v>
      </c>
      <c r="D8" s="74"/>
      <c r="E8" s="76">
        <v>-1</v>
      </c>
      <c r="F8" s="74"/>
      <c r="G8" s="150">
        <v>0</v>
      </c>
      <c r="H8" s="74"/>
      <c r="I8" s="76">
        <v>0</v>
      </c>
      <c r="J8" s="74"/>
      <c r="K8" s="76">
        <v>-1</v>
      </c>
      <c r="L8" s="74"/>
      <c r="M8" s="76">
        <v>0</v>
      </c>
      <c r="N8" s="74"/>
      <c r="O8" s="76">
        <v>-1</v>
      </c>
    </row>
    <row r="9" spans="1:15" s="13" customFormat="1">
      <c r="A9" s="75" t="s">
        <v>99</v>
      </c>
      <c r="B9" s="73"/>
      <c r="C9" s="76">
        <v>0</v>
      </c>
      <c r="D9" s="74"/>
      <c r="E9" s="76">
        <v>2746</v>
      </c>
      <c r="F9" s="74"/>
      <c r="G9" s="211">
        <v>0</v>
      </c>
      <c r="H9" s="74"/>
      <c r="I9" s="76">
        <v>0</v>
      </c>
      <c r="J9" s="74"/>
      <c r="K9" s="76">
        <v>2746</v>
      </c>
      <c r="L9" s="74"/>
      <c r="M9" s="76">
        <v>0</v>
      </c>
      <c r="N9" s="74"/>
      <c r="O9" s="76">
        <v>2746</v>
      </c>
    </row>
    <row r="10" spans="1:15" s="13" customFormat="1">
      <c r="A10" s="153" t="s">
        <v>130</v>
      </c>
      <c r="B10" s="160"/>
      <c r="C10" s="152">
        <v>0</v>
      </c>
      <c r="D10" s="57"/>
      <c r="E10" s="152">
        <v>160830</v>
      </c>
      <c r="F10" s="57"/>
      <c r="G10" s="161">
        <v>0</v>
      </c>
      <c r="H10" s="57"/>
      <c r="I10" s="152">
        <v>103290</v>
      </c>
      <c r="J10" s="57"/>
      <c r="K10" s="152">
        <v>264120</v>
      </c>
      <c r="L10" s="57"/>
      <c r="M10" s="152">
        <v>0</v>
      </c>
      <c r="N10" s="57"/>
      <c r="O10" s="152">
        <v>264120</v>
      </c>
    </row>
    <row r="11" spans="1:15" s="209" customFormat="1">
      <c r="A11" s="207" t="s">
        <v>114</v>
      </c>
      <c r="B11" s="208"/>
      <c r="C11" s="64">
        <v>0</v>
      </c>
      <c r="D11" s="61"/>
      <c r="E11" s="64">
        <v>0</v>
      </c>
      <c r="F11" s="61"/>
      <c r="G11" s="64">
        <v>0</v>
      </c>
      <c r="H11" s="61"/>
      <c r="I11" s="64">
        <v>-15152</v>
      </c>
      <c r="J11" s="61"/>
      <c r="K11" s="64">
        <v>-15152</v>
      </c>
      <c r="L11" s="61"/>
      <c r="M11" s="64">
        <v>0</v>
      </c>
      <c r="N11" s="61"/>
      <c r="O11" s="64">
        <v>-15152</v>
      </c>
    </row>
    <row r="12" spans="1:15" s="209" customFormat="1">
      <c r="A12" s="207" t="s">
        <v>135</v>
      </c>
      <c r="B12" s="208"/>
      <c r="C12" s="64">
        <v>0</v>
      </c>
      <c r="D12" s="61"/>
      <c r="E12" s="64">
        <v>0</v>
      </c>
      <c r="F12" s="61"/>
      <c r="G12" s="64">
        <v>347955</v>
      </c>
      <c r="H12" s="61"/>
      <c r="I12" s="64">
        <v>0</v>
      </c>
      <c r="J12" s="61"/>
      <c r="K12" s="64">
        <v>347955</v>
      </c>
      <c r="L12" s="61"/>
      <c r="M12" s="64">
        <v>0</v>
      </c>
      <c r="N12" s="61"/>
      <c r="O12" s="64">
        <v>347955</v>
      </c>
    </row>
    <row r="13" spans="1:15" s="209" customFormat="1">
      <c r="A13" s="207" t="s">
        <v>118</v>
      </c>
      <c r="B13" s="208"/>
      <c r="C13" s="64">
        <v>0</v>
      </c>
      <c r="D13" s="61"/>
      <c r="E13" s="64">
        <v>0</v>
      </c>
      <c r="F13" s="61"/>
      <c r="G13" s="64">
        <v>-131993</v>
      </c>
      <c r="H13" s="61"/>
      <c r="I13" s="64">
        <v>-6590</v>
      </c>
      <c r="J13" s="61"/>
      <c r="K13" s="64">
        <v>-138583</v>
      </c>
      <c r="L13" s="61"/>
      <c r="M13" s="64">
        <v>0</v>
      </c>
      <c r="N13" s="61"/>
      <c r="O13" s="64">
        <v>-138583</v>
      </c>
    </row>
    <row r="14" spans="1:15" s="209" customFormat="1">
      <c r="A14" s="207" t="s">
        <v>119</v>
      </c>
      <c r="B14" s="208"/>
      <c r="C14" s="64">
        <v>0</v>
      </c>
      <c r="D14" s="61"/>
      <c r="E14" s="64">
        <v>0</v>
      </c>
      <c r="F14" s="61"/>
      <c r="G14" s="64">
        <v>0</v>
      </c>
      <c r="H14" s="61"/>
      <c r="I14" s="64">
        <v>-9304</v>
      </c>
      <c r="J14" s="61"/>
      <c r="K14" s="64">
        <v>-9304</v>
      </c>
      <c r="L14" s="61"/>
      <c r="M14" s="64">
        <v>0</v>
      </c>
      <c r="N14" s="61"/>
      <c r="O14" s="64">
        <v>-9304</v>
      </c>
    </row>
    <row r="15" spans="1:15" s="209" customFormat="1">
      <c r="A15" s="207" t="s">
        <v>136</v>
      </c>
      <c r="B15" s="208"/>
      <c r="C15" s="64">
        <v>0</v>
      </c>
      <c r="D15" s="61"/>
      <c r="E15" s="64">
        <v>0</v>
      </c>
      <c r="F15" s="61"/>
      <c r="G15" s="64">
        <v>0</v>
      </c>
      <c r="H15" s="61"/>
      <c r="I15" s="64">
        <v>1244</v>
      </c>
      <c r="J15" s="61"/>
      <c r="K15" s="64">
        <v>1244</v>
      </c>
      <c r="L15" s="61"/>
      <c r="M15" s="64">
        <v>0</v>
      </c>
      <c r="N15" s="61"/>
      <c r="O15" s="64">
        <v>1244</v>
      </c>
    </row>
    <row r="16" spans="1:15" s="13" customFormat="1" ht="30.75" customHeight="1">
      <c r="A16" s="100" t="s">
        <v>100</v>
      </c>
      <c r="B16" s="101"/>
      <c r="C16" s="152">
        <v>141846</v>
      </c>
      <c r="D16" s="57"/>
      <c r="E16" s="152">
        <v>187909</v>
      </c>
      <c r="F16" s="57"/>
      <c r="G16" s="152">
        <v>388849</v>
      </c>
      <c r="H16" s="57"/>
      <c r="I16" s="152">
        <v>533689</v>
      </c>
      <c r="J16" s="57"/>
      <c r="K16" s="152">
        <v>1252293</v>
      </c>
      <c r="L16" s="57"/>
      <c r="M16" s="152">
        <v>0</v>
      </c>
      <c r="N16" s="57"/>
      <c r="O16" s="152">
        <v>1252293</v>
      </c>
    </row>
    <row r="17" spans="1:15" s="13" customFormat="1">
      <c r="A17" s="72" t="s">
        <v>133</v>
      </c>
      <c r="B17" s="58" t="s">
        <v>68</v>
      </c>
      <c r="C17" s="122">
        <v>0</v>
      </c>
      <c r="D17" s="121"/>
      <c r="E17" s="122">
        <v>0</v>
      </c>
      <c r="F17" s="121"/>
      <c r="G17" s="148">
        <v>0</v>
      </c>
      <c r="H17" s="121"/>
      <c r="I17" s="122">
        <v>136644</v>
      </c>
      <c r="J17" s="121"/>
      <c r="K17" s="122">
        <v>136644</v>
      </c>
      <c r="L17" s="121"/>
      <c r="M17" s="122">
        <v>0</v>
      </c>
      <c r="N17" s="121"/>
      <c r="O17" s="122">
        <v>136644</v>
      </c>
    </row>
    <row r="18" spans="1:15" s="13" customFormat="1">
      <c r="A18" s="123" t="s">
        <v>20</v>
      </c>
      <c r="B18" s="58" t="s">
        <v>68</v>
      </c>
      <c r="C18" s="122">
        <v>0</v>
      </c>
      <c r="D18" s="121"/>
      <c r="E18" s="122">
        <v>-135588</v>
      </c>
      <c r="F18" s="121"/>
      <c r="G18" s="148">
        <v>0</v>
      </c>
      <c r="H18" s="121"/>
      <c r="I18" s="122">
        <v>0</v>
      </c>
      <c r="J18" s="121"/>
      <c r="K18" s="122">
        <v>-135588</v>
      </c>
      <c r="L18" s="121"/>
      <c r="M18" s="122">
        <v>0</v>
      </c>
      <c r="N18" s="121"/>
      <c r="O18" s="122">
        <v>-135588</v>
      </c>
    </row>
    <row r="19" spans="1:15" s="13" customFormat="1">
      <c r="A19" s="75" t="s">
        <v>69</v>
      </c>
      <c r="B19" s="99" t="s">
        <v>68</v>
      </c>
      <c r="C19" s="142">
        <v>0</v>
      </c>
      <c r="D19" s="143"/>
      <c r="E19" s="142">
        <v>-143188</v>
      </c>
      <c r="F19" s="143"/>
      <c r="G19" s="148">
        <v>0</v>
      </c>
      <c r="H19" s="143"/>
      <c r="I19" s="142">
        <v>0</v>
      </c>
      <c r="J19" s="143"/>
      <c r="K19" s="142">
        <v>-143188</v>
      </c>
      <c r="L19" s="143"/>
      <c r="M19" s="142">
        <v>0</v>
      </c>
      <c r="N19" s="143"/>
      <c r="O19" s="142">
        <v>-143188</v>
      </c>
    </row>
    <row r="20" spans="1:15" s="13" customFormat="1" ht="21">
      <c r="A20" s="75" t="s">
        <v>134</v>
      </c>
      <c r="B20" s="99"/>
      <c r="C20" s="175">
        <v>0</v>
      </c>
      <c r="D20" s="143"/>
      <c r="E20" s="175">
        <v>3028</v>
      </c>
      <c r="F20" s="143"/>
      <c r="G20" s="150">
        <v>0</v>
      </c>
      <c r="H20" s="143"/>
      <c r="I20" s="175">
        <v>0</v>
      </c>
      <c r="J20" s="143"/>
      <c r="K20" s="175">
        <v>3028</v>
      </c>
      <c r="L20" s="143"/>
      <c r="M20" s="175">
        <v>0</v>
      </c>
      <c r="N20" s="143"/>
      <c r="O20" s="175">
        <v>3028</v>
      </c>
    </row>
    <row r="21" spans="1:15" s="13" customFormat="1">
      <c r="A21" s="75" t="s">
        <v>99</v>
      </c>
      <c r="B21" s="99"/>
      <c r="C21" s="181">
        <v>0</v>
      </c>
      <c r="D21" s="143"/>
      <c r="E21" s="181">
        <v>4572</v>
      </c>
      <c r="F21" s="143"/>
      <c r="G21" s="180">
        <v>0</v>
      </c>
      <c r="H21" s="143"/>
      <c r="I21" s="181">
        <v>0</v>
      </c>
      <c r="J21" s="143"/>
      <c r="K21" s="181">
        <v>4572</v>
      </c>
      <c r="L21" s="143"/>
      <c r="M21" s="181">
        <v>0</v>
      </c>
      <c r="N21" s="143"/>
      <c r="O21" s="181">
        <v>4572</v>
      </c>
    </row>
    <row r="22" spans="1:15" s="13" customFormat="1">
      <c r="A22" s="153" t="s">
        <v>131</v>
      </c>
      <c r="B22" s="70"/>
      <c r="C22" s="154">
        <v>0</v>
      </c>
      <c r="D22" s="120"/>
      <c r="E22" s="154">
        <v>-135588</v>
      </c>
      <c r="F22" s="120"/>
      <c r="G22" s="151">
        <v>0</v>
      </c>
      <c r="H22" s="120"/>
      <c r="I22" s="154">
        <v>136644</v>
      </c>
      <c r="J22" s="120"/>
      <c r="K22" s="154">
        <v>1056</v>
      </c>
      <c r="L22" s="120"/>
      <c r="M22" s="154">
        <v>0</v>
      </c>
      <c r="N22" s="120"/>
      <c r="O22" s="154">
        <v>1056</v>
      </c>
    </row>
    <row r="23" spans="1:15" s="209" customFormat="1">
      <c r="A23" s="207" t="s">
        <v>115</v>
      </c>
      <c r="B23" s="208"/>
      <c r="C23" s="64">
        <v>0</v>
      </c>
      <c r="D23" s="61"/>
      <c r="E23" s="64">
        <v>0</v>
      </c>
      <c r="F23" s="61"/>
      <c r="G23" s="64">
        <v>0</v>
      </c>
      <c r="H23" s="61"/>
      <c r="I23" s="64">
        <v>-34965</v>
      </c>
      <c r="J23" s="61"/>
      <c r="K23" s="64">
        <v>-34965</v>
      </c>
      <c r="L23" s="61"/>
      <c r="M23" s="64">
        <v>0</v>
      </c>
      <c r="N23" s="61"/>
      <c r="O23" s="64">
        <v>-34965</v>
      </c>
    </row>
    <row r="24" spans="1:15" s="209" customFormat="1">
      <c r="A24" s="207" t="s">
        <v>118</v>
      </c>
      <c r="B24" s="208"/>
      <c r="C24" s="64">
        <v>0</v>
      </c>
      <c r="D24" s="61"/>
      <c r="E24" s="64">
        <v>0</v>
      </c>
      <c r="F24" s="61"/>
      <c r="G24" s="64">
        <v>-40893</v>
      </c>
      <c r="H24" s="61"/>
      <c r="I24" s="64">
        <v>-500</v>
      </c>
      <c r="J24" s="61"/>
      <c r="K24" s="64">
        <v>-41393</v>
      </c>
      <c r="L24" s="61"/>
      <c r="M24" s="64">
        <v>0</v>
      </c>
      <c r="N24" s="61"/>
      <c r="O24" s="64">
        <v>-41393</v>
      </c>
    </row>
    <row r="25" spans="1:15" s="209" customFormat="1">
      <c r="A25" s="207" t="s">
        <v>119</v>
      </c>
      <c r="B25" s="208"/>
      <c r="C25" s="64">
        <v>0</v>
      </c>
      <c r="D25" s="61"/>
      <c r="E25" s="64">
        <v>0</v>
      </c>
      <c r="F25" s="61"/>
      <c r="G25" s="64">
        <v>0</v>
      </c>
      <c r="H25" s="61"/>
      <c r="I25" s="64">
        <v>-19466</v>
      </c>
      <c r="J25" s="61"/>
      <c r="K25" s="64">
        <v>-19466</v>
      </c>
      <c r="L25" s="61"/>
      <c r="M25" s="64">
        <v>0</v>
      </c>
      <c r="N25" s="61"/>
      <c r="O25" s="64">
        <v>-19466</v>
      </c>
    </row>
    <row r="26" spans="1:15" s="13" customFormat="1">
      <c r="A26" s="100" t="s">
        <v>129</v>
      </c>
      <c r="B26" s="71"/>
      <c r="C26" s="147">
        <v>141846</v>
      </c>
      <c r="D26" s="120"/>
      <c r="E26" s="147">
        <v>52321</v>
      </c>
      <c r="F26" s="120"/>
      <c r="G26" s="147">
        <v>347956</v>
      </c>
      <c r="H26" s="120"/>
      <c r="I26" s="147">
        <v>615402</v>
      </c>
      <c r="J26" s="120"/>
      <c r="K26" s="147">
        <v>1157525</v>
      </c>
      <c r="L26" s="120"/>
      <c r="M26" s="147">
        <v>0</v>
      </c>
      <c r="N26" s="120"/>
      <c r="O26" s="147">
        <v>1157525</v>
      </c>
    </row>
    <row r="27" spans="1:15">
      <c r="A27" s="14"/>
    </row>
    <row r="28" spans="1:15">
      <c r="A28" s="170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="115" zoomScaleNormal="130" zoomScaleSheetLayoutView="115" workbookViewId="0">
      <selection activeCell="C4" sqref="C4:U15"/>
    </sheetView>
  </sheetViews>
  <sheetFormatPr defaultRowHeight="13.8"/>
  <cols>
    <col min="1" max="1" width="17.5" customWidth="1"/>
    <col min="2" max="2" width="1.09765625" customWidth="1"/>
    <col min="4" max="4" width="1.09765625" customWidth="1"/>
    <col min="6" max="6" width="1.09765625" customWidth="1"/>
    <col min="8" max="8" width="1.09765625" customWidth="1"/>
    <col min="10" max="10" width="1.09765625" customWidth="1"/>
    <col min="12" max="12" width="1.09765625" customWidth="1"/>
    <col min="14" max="14" width="1.09765625" customWidth="1"/>
    <col min="16" max="16" width="1.09765625" customWidth="1"/>
    <col min="18" max="18" width="1.09765625" customWidth="1"/>
    <col min="20" max="20" width="1.09765625" customWidth="1"/>
  </cols>
  <sheetData>
    <row r="1" spans="1:21" ht="24.6">
      <c r="A1" s="9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5"/>
      <c r="B2" s="186"/>
      <c r="C2" s="214" t="s">
        <v>101</v>
      </c>
      <c r="D2" s="214"/>
      <c r="E2" s="214"/>
      <c r="F2" s="187"/>
      <c r="G2" s="214" t="s">
        <v>102</v>
      </c>
      <c r="H2" s="214"/>
      <c r="I2" s="214"/>
      <c r="J2" s="187"/>
      <c r="K2" s="214" t="s">
        <v>103</v>
      </c>
      <c r="L2" s="214"/>
      <c r="M2" s="214"/>
      <c r="N2" s="187"/>
      <c r="O2" s="214" t="s">
        <v>104</v>
      </c>
      <c r="P2" s="214"/>
      <c r="Q2" s="214"/>
      <c r="R2" s="187"/>
      <c r="S2" s="214" t="s">
        <v>105</v>
      </c>
      <c r="T2" s="214"/>
      <c r="U2" s="214"/>
    </row>
    <row r="3" spans="1:21" ht="27.75" customHeight="1">
      <c r="A3" s="186" t="s">
        <v>4</v>
      </c>
      <c r="B3" s="186"/>
      <c r="C3" s="202" t="str">
        <f>'GuV (D) YTD'!C3</f>
        <v>2022/23</v>
      </c>
      <c r="D3" s="187"/>
      <c r="E3" s="187" t="str">
        <f>'GuV (D) YTD'!E3</f>
        <v>2021/22</v>
      </c>
      <c r="F3" s="187"/>
      <c r="G3" s="202" t="s">
        <v>122</v>
      </c>
      <c r="H3" s="187"/>
      <c r="I3" s="187" t="s">
        <v>121</v>
      </c>
      <c r="J3" s="187"/>
      <c r="K3" s="202" t="s">
        <v>122</v>
      </c>
      <c r="L3" s="187"/>
      <c r="M3" s="187" t="s">
        <v>121</v>
      </c>
      <c r="N3" s="187"/>
      <c r="O3" s="202" t="s">
        <v>122</v>
      </c>
      <c r="P3" s="187"/>
      <c r="Q3" s="187" t="s">
        <v>121</v>
      </c>
      <c r="R3" s="187"/>
      <c r="S3" s="202" t="s">
        <v>122</v>
      </c>
      <c r="T3" s="187"/>
      <c r="U3" s="187" t="s">
        <v>121</v>
      </c>
    </row>
    <row r="4" spans="1:21">
      <c r="A4" s="183" t="s">
        <v>16</v>
      </c>
      <c r="B4" s="186"/>
      <c r="C4" s="188">
        <v>1489697</v>
      </c>
      <c r="D4" s="189"/>
      <c r="E4" s="190">
        <v>1312580</v>
      </c>
      <c r="F4" s="189"/>
      <c r="G4" s="188">
        <v>513720</v>
      </c>
      <c r="H4" s="189"/>
      <c r="I4" s="190">
        <v>457864</v>
      </c>
      <c r="J4" s="189"/>
      <c r="K4" s="188" t="s">
        <v>120</v>
      </c>
      <c r="L4" s="189"/>
      <c r="M4" s="190" t="s">
        <v>120</v>
      </c>
      <c r="N4" s="189"/>
      <c r="O4" s="188">
        <v>-212073</v>
      </c>
      <c r="P4" s="189"/>
      <c r="Q4" s="190">
        <v>-180577</v>
      </c>
      <c r="R4" s="189"/>
      <c r="S4" s="188">
        <v>1791344</v>
      </c>
      <c r="T4" s="189"/>
      <c r="U4" s="190">
        <v>1589867</v>
      </c>
    </row>
    <row r="5" spans="1:21">
      <c r="A5" s="183" t="s">
        <v>106</v>
      </c>
      <c r="B5" s="186"/>
      <c r="C5" s="188">
        <v>-157613</v>
      </c>
      <c r="D5" s="189"/>
      <c r="E5" s="190">
        <v>-122015</v>
      </c>
      <c r="F5" s="189"/>
      <c r="G5" s="188">
        <v>-54460</v>
      </c>
      <c r="H5" s="189"/>
      <c r="I5" s="190">
        <v>-58562</v>
      </c>
      <c r="J5" s="189"/>
      <c r="K5" s="188" t="s">
        <v>120</v>
      </c>
      <c r="L5" s="189"/>
      <c r="M5" s="190" t="s">
        <v>120</v>
      </c>
      <c r="N5" s="189"/>
      <c r="O5" s="188">
        <v>212073</v>
      </c>
      <c r="P5" s="189"/>
      <c r="Q5" s="190">
        <v>180577</v>
      </c>
      <c r="R5" s="189"/>
      <c r="S5" s="188" t="s">
        <v>120</v>
      </c>
      <c r="T5" s="189"/>
      <c r="U5" s="190" t="s">
        <v>120</v>
      </c>
    </row>
    <row r="6" spans="1:21">
      <c r="A6" s="184" t="s">
        <v>107</v>
      </c>
      <c r="B6" s="186"/>
      <c r="C6" s="193">
        <v>1332084</v>
      </c>
      <c r="D6" s="189"/>
      <c r="E6" s="194">
        <v>1190565</v>
      </c>
      <c r="F6" s="189"/>
      <c r="G6" s="193">
        <v>459260</v>
      </c>
      <c r="H6" s="189"/>
      <c r="I6" s="194">
        <v>399302</v>
      </c>
      <c r="J6" s="189"/>
      <c r="K6" s="193" t="s">
        <v>120</v>
      </c>
      <c r="L6" s="189"/>
      <c r="M6" s="194" t="s">
        <v>120</v>
      </c>
      <c r="N6" s="189"/>
      <c r="O6" s="193" t="s">
        <v>120</v>
      </c>
      <c r="P6" s="189"/>
      <c r="Q6" s="194" t="s">
        <v>120</v>
      </c>
      <c r="R6" s="189"/>
      <c r="S6" s="193">
        <v>1791344</v>
      </c>
      <c r="T6" s="189"/>
      <c r="U6" s="194">
        <v>1589867</v>
      </c>
    </row>
    <row r="7" spans="1:21" ht="21">
      <c r="A7" s="182" t="s">
        <v>108</v>
      </c>
      <c r="B7" s="195"/>
      <c r="C7" s="196">
        <v>408846</v>
      </c>
      <c r="D7" s="197"/>
      <c r="E7" s="198">
        <v>306667</v>
      </c>
      <c r="F7" s="197"/>
      <c r="G7" s="196">
        <v>16437</v>
      </c>
      <c r="H7" s="197"/>
      <c r="I7" s="198">
        <v>57473</v>
      </c>
      <c r="J7" s="197"/>
      <c r="K7" s="196">
        <v>-8567</v>
      </c>
      <c r="L7" s="197"/>
      <c r="M7" s="198">
        <v>-14606</v>
      </c>
      <c r="N7" s="197"/>
      <c r="O7" s="196" t="s">
        <v>120</v>
      </c>
      <c r="P7" s="197"/>
      <c r="Q7" s="198" t="s">
        <v>120</v>
      </c>
      <c r="R7" s="197"/>
      <c r="S7" s="196">
        <v>416716</v>
      </c>
      <c r="T7" s="197"/>
      <c r="U7" s="198">
        <v>349534</v>
      </c>
    </row>
    <row r="8" spans="1:21" ht="21">
      <c r="A8" s="183" t="s">
        <v>109</v>
      </c>
      <c r="B8" s="186"/>
      <c r="C8" s="188">
        <v>-233127</v>
      </c>
      <c r="D8" s="189"/>
      <c r="E8" s="190">
        <v>-190045</v>
      </c>
      <c r="F8" s="189"/>
      <c r="G8" s="188">
        <v>-30697</v>
      </c>
      <c r="H8" s="189"/>
      <c r="I8" s="190">
        <v>-28253</v>
      </c>
      <c r="J8" s="189"/>
      <c r="K8" s="188">
        <v>-6649</v>
      </c>
      <c r="L8" s="189"/>
      <c r="M8" s="190">
        <v>-4775</v>
      </c>
      <c r="N8" s="189"/>
      <c r="O8" s="188" t="s">
        <v>120</v>
      </c>
      <c r="P8" s="189"/>
      <c r="Q8" s="190" t="s">
        <v>120</v>
      </c>
      <c r="R8" s="189"/>
      <c r="S8" s="188">
        <v>-270473</v>
      </c>
      <c r="T8" s="189"/>
      <c r="U8" s="190">
        <v>-223073</v>
      </c>
    </row>
    <row r="9" spans="1:21">
      <c r="A9" s="182" t="s">
        <v>18</v>
      </c>
      <c r="B9" s="195"/>
      <c r="C9" s="196">
        <v>175719</v>
      </c>
      <c r="D9" s="197"/>
      <c r="E9" s="198">
        <v>116622</v>
      </c>
      <c r="F9" s="197"/>
      <c r="G9" s="196">
        <v>-14260</v>
      </c>
      <c r="H9" s="197"/>
      <c r="I9" s="198">
        <v>29219</v>
      </c>
      <c r="J9" s="197"/>
      <c r="K9" s="196">
        <v>-15216</v>
      </c>
      <c r="L9" s="197"/>
      <c r="M9" s="198">
        <v>-19381</v>
      </c>
      <c r="N9" s="197"/>
      <c r="O9" s="196" t="s">
        <v>120</v>
      </c>
      <c r="P9" s="197"/>
      <c r="Q9" s="198" t="s">
        <v>120</v>
      </c>
      <c r="R9" s="197"/>
      <c r="S9" s="196">
        <v>146243</v>
      </c>
      <c r="T9" s="197"/>
      <c r="U9" s="198">
        <v>126460</v>
      </c>
    </row>
    <row r="10" spans="1:21">
      <c r="A10" s="183" t="s">
        <v>93</v>
      </c>
      <c r="B10" s="186"/>
      <c r="C10" s="188"/>
      <c r="D10" s="189"/>
      <c r="E10" s="190"/>
      <c r="F10" s="189"/>
      <c r="G10" s="188"/>
      <c r="H10" s="189"/>
      <c r="I10" s="190"/>
      <c r="J10" s="189"/>
      <c r="K10" s="188"/>
      <c r="L10" s="189"/>
      <c r="M10" s="190"/>
      <c r="N10" s="189"/>
      <c r="O10" s="188"/>
      <c r="P10" s="189"/>
      <c r="Q10" s="190"/>
      <c r="R10" s="189"/>
      <c r="S10" s="188">
        <v>21598</v>
      </c>
      <c r="T10" s="189"/>
      <c r="U10" s="190">
        <v>-4351</v>
      </c>
    </row>
    <row r="11" spans="1:21">
      <c r="A11" s="182" t="s">
        <v>94</v>
      </c>
      <c r="B11" s="195"/>
      <c r="C11" s="196"/>
      <c r="D11" s="197"/>
      <c r="E11" s="198"/>
      <c r="F11" s="197"/>
      <c r="G11" s="196"/>
      <c r="H11" s="197"/>
      <c r="I11" s="198"/>
      <c r="J11" s="197"/>
      <c r="K11" s="196"/>
      <c r="L11" s="197"/>
      <c r="M11" s="198"/>
      <c r="N11" s="197"/>
      <c r="O11" s="196"/>
      <c r="P11" s="197"/>
      <c r="Q11" s="198"/>
      <c r="R11" s="197"/>
      <c r="S11" s="196">
        <v>167841</v>
      </c>
      <c r="T11" s="197"/>
      <c r="U11" s="198">
        <v>122109</v>
      </c>
    </row>
    <row r="12" spans="1:21">
      <c r="A12" s="183" t="s">
        <v>95</v>
      </c>
      <c r="B12" s="186"/>
      <c r="C12" s="188"/>
      <c r="D12" s="189"/>
      <c r="E12" s="190"/>
      <c r="F12" s="189"/>
      <c r="G12" s="188"/>
      <c r="H12" s="189"/>
      <c r="I12" s="190"/>
      <c r="J12" s="189"/>
      <c r="K12" s="188"/>
      <c r="L12" s="189"/>
      <c r="M12" s="190"/>
      <c r="N12" s="189"/>
      <c r="O12" s="188"/>
      <c r="P12" s="189"/>
      <c r="Q12" s="190"/>
      <c r="R12" s="189"/>
      <c r="S12" s="188">
        <v>-31197</v>
      </c>
      <c r="T12" s="189"/>
      <c r="U12" s="190">
        <v>-18819</v>
      </c>
    </row>
    <row r="13" spans="1:21">
      <c r="A13" s="182" t="s">
        <v>77</v>
      </c>
      <c r="B13" s="195"/>
      <c r="C13" s="200"/>
      <c r="D13" s="197"/>
      <c r="E13" s="201"/>
      <c r="F13" s="197"/>
      <c r="G13" s="200"/>
      <c r="H13" s="197"/>
      <c r="I13" s="201"/>
      <c r="J13" s="197"/>
      <c r="K13" s="200"/>
      <c r="L13" s="197"/>
      <c r="M13" s="201"/>
      <c r="N13" s="197"/>
      <c r="O13" s="200"/>
      <c r="P13" s="197"/>
      <c r="Q13" s="201"/>
      <c r="R13" s="197"/>
      <c r="S13" s="196">
        <v>136644</v>
      </c>
      <c r="T13" s="197"/>
      <c r="U13" s="198">
        <v>103290</v>
      </c>
    </row>
    <row r="14" spans="1:21" ht="23.25" customHeight="1">
      <c r="A14" s="199" t="s">
        <v>137</v>
      </c>
      <c r="B14" s="199"/>
      <c r="C14" s="191">
        <v>2387291</v>
      </c>
      <c r="D14" s="189"/>
      <c r="E14" s="192">
        <v>1721795</v>
      </c>
      <c r="F14" s="189"/>
      <c r="G14" s="191">
        <v>263187</v>
      </c>
      <c r="H14" s="189"/>
      <c r="I14" s="192">
        <v>246492</v>
      </c>
      <c r="J14" s="189"/>
      <c r="K14" s="191">
        <v>53609</v>
      </c>
      <c r="L14" s="189"/>
      <c r="M14" s="192">
        <v>13705</v>
      </c>
      <c r="N14" s="189"/>
      <c r="O14" s="191" t="s">
        <v>120</v>
      </c>
      <c r="P14" s="189"/>
      <c r="Q14" s="192" t="s">
        <v>120</v>
      </c>
      <c r="R14" s="189"/>
      <c r="S14" s="191">
        <v>2704087</v>
      </c>
      <c r="T14" s="189"/>
      <c r="U14" s="192">
        <v>1981992</v>
      </c>
    </row>
    <row r="15" spans="1:21" ht="31.2">
      <c r="A15" s="183" t="s">
        <v>110</v>
      </c>
      <c r="B15" s="186"/>
      <c r="C15" s="188">
        <v>1031494</v>
      </c>
      <c r="D15" s="189"/>
      <c r="E15" s="190">
        <v>619678</v>
      </c>
      <c r="F15" s="189"/>
      <c r="G15" s="188">
        <v>146193</v>
      </c>
      <c r="H15" s="189"/>
      <c r="I15" s="190">
        <v>107919</v>
      </c>
      <c r="J15" s="189"/>
      <c r="K15" s="188">
        <v>56398</v>
      </c>
      <c r="L15" s="189"/>
      <c r="M15" s="190">
        <v>6665</v>
      </c>
      <c r="N15" s="189"/>
      <c r="O15" s="188" t="s">
        <v>120</v>
      </c>
      <c r="P15" s="189"/>
      <c r="Q15" s="190" t="s">
        <v>120</v>
      </c>
      <c r="R15" s="189"/>
      <c r="S15" s="188">
        <v>1234085</v>
      </c>
      <c r="T15" s="189"/>
      <c r="U15" s="190">
        <v>734262</v>
      </c>
    </row>
    <row r="16" spans="1:21">
      <c r="A16" s="203"/>
    </row>
    <row r="17" spans="1:1" ht="21">
      <c r="A17" s="203" t="s">
        <v>112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(D)'!Print_Area</vt:lpstr>
      <vt:lpstr>'Cash Flow Bericht (D)'!Print_Area</vt:lpstr>
      <vt:lpstr>'GuV (D) YTD'!Print_Area</vt:lpstr>
      <vt:lpstr>'Segmentbericht (D)'!Print_Area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2023-05-15T12:39:33Z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